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Documents\ČESKÝ SVAZ AIR-HOCKEY\SOUTĚŽE\Družstva\2025\"/>
    </mc:Choice>
  </mc:AlternateContent>
  <bookViews>
    <workbookView xWindow="0" yWindow="135" windowWidth="15195" windowHeight="9165" tabRatio="747" activeTab="2"/>
  </bookViews>
  <sheets>
    <sheet name="Tab" sheetId="14" r:id="rId1"/>
    <sheet name="Záp" sheetId="24" r:id="rId2"/>
    <sheet name="Hráči" sheetId="12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F64" i="12" l="1"/>
  <c r="D64" i="12"/>
  <c r="C64" i="12"/>
  <c r="E64" i="12" s="1"/>
  <c r="B64" i="12"/>
  <c r="F63" i="12"/>
  <c r="D63" i="12"/>
  <c r="E63" i="12" s="1"/>
  <c r="C63" i="12"/>
  <c r="B63" i="12"/>
  <c r="F62" i="12"/>
  <c r="E62" i="12"/>
  <c r="D62" i="12"/>
  <c r="C62" i="12"/>
  <c r="B62" i="12"/>
  <c r="F61" i="12"/>
  <c r="D61" i="12"/>
  <c r="C61" i="12"/>
  <c r="E61" i="12" s="1"/>
  <c r="B61" i="12"/>
  <c r="F60" i="12"/>
  <c r="D60" i="12"/>
  <c r="C60" i="12"/>
  <c r="E60" i="12" s="1"/>
  <c r="B60" i="12"/>
  <c r="F59" i="12"/>
  <c r="D59" i="12"/>
  <c r="E59" i="12" s="1"/>
  <c r="C59" i="12"/>
  <c r="B59" i="12"/>
  <c r="F58" i="12"/>
  <c r="E58" i="12"/>
  <c r="D58" i="12"/>
  <c r="C58" i="12"/>
  <c r="B58" i="12"/>
  <c r="F57" i="12"/>
  <c r="D57" i="12"/>
  <c r="C57" i="12"/>
  <c r="E57" i="12" s="1"/>
  <c r="B57" i="12"/>
  <c r="F56" i="12"/>
  <c r="D56" i="12"/>
  <c r="C56" i="12"/>
  <c r="E56" i="12" s="1"/>
  <c r="B56" i="12"/>
  <c r="F55" i="12"/>
  <c r="D55" i="12"/>
  <c r="E55" i="12" s="1"/>
  <c r="C55" i="12"/>
  <c r="B55" i="12"/>
  <c r="F54" i="12"/>
  <c r="E54" i="12"/>
  <c r="D54" i="12"/>
  <c r="C54" i="12"/>
  <c r="B54" i="12"/>
  <c r="F53" i="12"/>
  <c r="D53" i="12"/>
  <c r="C53" i="12"/>
  <c r="E53" i="12" s="1"/>
  <c r="B53" i="12"/>
  <c r="F52" i="12"/>
  <c r="D52" i="12"/>
  <c r="C52" i="12"/>
  <c r="E52" i="12" s="1"/>
  <c r="B52" i="12"/>
  <c r="F51" i="12"/>
  <c r="D51" i="12"/>
  <c r="E51" i="12" s="1"/>
  <c r="C51" i="12"/>
  <c r="B51" i="12"/>
  <c r="F50" i="12"/>
  <c r="E50" i="12"/>
  <c r="D50" i="12"/>
  <c r="C50" i="12"/>
  <c r="B50" i="12"/>
  <c r="F49" i="12"/>
  <c r="D49" i="12"/>
  <c r="C49" i="12"/>
  <c r="E49" i="12" s="1"/>
  <c r="B49" i="12"/>
  <c r="F48" i="12"/>
  <c r="D48" i="12"/>
  <c r="C48" i="12"/>
  <c r="E48" i="12" s="1"/>
  <c r="B48" i="12"/>
  <c r="F47" i="12"/>
  <c r="D47" i="12"/>
  <c r="E47" i="12" s="1"/>
  <c r="C47" i="12"/>
  <c r="B47" i="12"/>
  <c r="F46" i="12"/>
  <c r="E46" i="12"/>
  <c r="D46" i="12"/>
  <c r="C46" i="12"/>
  <c r="B46" i="12"/>
  <c r="F45" i="12"/>
  <c r="D45" i="12"/>
  <c r="C45" i="12"/>
  <c r="E45" i="12" s="1"/>
  <c r="B45" i="12"/>
  <c r="F44" i="12"/>
  <c r="D44" i="12"/>
  <c r="C44" i="12"/>
  <c r="E44" i="12" s="1"/>
  <c r="B44" i="12"/>
  <c r="F43" i="12"/>
  <c r="D43" i="12"/>
  <c r="E43" i="12" s="1"/>
  <c r="C43" i="12"/>
  <c r="B43" i="12"/>
  <c r="F42" i="12"/>
  <c r="E42" i="12"/>
  <c r="D42" i="12"/>
  <c r="C42" i="12"/>
  <c r="B42" i="12"/>
  <c r="F41" i="12"/>
  <c r="D41" i="12"/>
  <c r="C41" i="12"/>
  <c r="E41" i="12" s="1"/>
  <c r="B41" i="12"/>
  <c r="F40" i="12"/>
  <c r="D40" i="12"/>
  <c r="C40" i="12"/>
  <c r="E40" i="12" s="1"/>
  <c r="B40" i="12"/>
  <c r="F39" i="12"/>
  <c r="D39" i="12"/>
  <c r="E39" i="12" s="1"/>
  <c r="C39" i="12"/>
  <c r="B39" i="12"/>
  <c r="F38" i="12"/>
  <c r="E38" i="12"/>
  <c r="D38" i="12"/>
  <c r="C38" i="12"/>
  <c r="B38" i="12"/>
  <c r="F37" i="12"/>
  <c r="D37" i="12"/>
  <c r="C37" i="12"/>
  <c r="E37" i="12" s="1"/>
  <c r="B37" i="12"/>
  <c r="F36" i="12"/>
  <c r="D36" i="12"/>
  <c r="C36" i="12"/>
  <c r="E36" i="12" s="1"/>
  <c r="B36" i="12"/>
  <c r="F35" i="12"/>
  <c r="D35" i="12"/>
  <c r="E35" i="12" s="1"/>
  <c r="C35" i="12"/>
  <c r="B35" i="12"/>
  <c r="F34" i="12"/>
  <c r="E34" i="12"/>
  <c r="D34" i="12"/>
  <c r="C34" i="12"/>
  <c r="B34" i="12"/>
  <c r="F33" i="12"/>
  <c r="D33" i="12"/>
  <c r="C33" i="12"/>
  <c r="E33" i="12" s="1"/>
  <c r="B33" i="12"/>
  <c r="F32" i="12"/>
  <c r="D32" i="12"/>
  <c r="C32" i="12"/>
  <c r="E32" i="12" s="1"/>
  <c r="B32" i="12"/>
  <c r="F31" i="12"/>
  <c r="D31" i="12"/>
  <c r="E31" i="12" s="1"/>
  <c r="C31" i="12"/>
  <c r="B31" i="12"/>
  <c r="F30" i="12"/>
  <c r="E30" i="12"/>
  <c r="D30" i="12"/>
  <c r="C30" i="12"/>
  <c r="B30" i="12"/>
  <c r="F29" i="12"/>
  <c r="D29" i="12"/>
  <c r="C29" i="12"/>
  <c r="E29" i="12" s="1"/>
  <c r="B29" i="12"/>
  <c r="F28" i="12"/>
  <c r="D28" i="12"/>
  <c r="C28" i="12"/>
  <c r="E28" i="12" s="1"/>
  <c r="B28" i="12"/>
  <c r="F27" i="12"/>
  <c r="D27" i="12"/>
  <c r="E27" i="12" s="1"/>
  <c r="C27" i="12"/>
  <c r="B27" i="12"/>
  <c r="F26" i="12"/>
  <c r="E26" i="12"/>
  <c r="D26" i="12"/>
  <c r="C26" i="12"/>
  <c r="B26" i="12"/>
  <c r="F25" i="12"/>
  <c r="D25" i="12"/>
  <c r="C25" i="12"/>
  <c r="E25" i="12" s="1"/>
  <c r="B25" i="12"/>
  <c r="F24" i="12"/>
  <c r="D24" i="12"/>
  <c r="C24" i="12"/>
  <c r="E24" i="12" s="1"/>
  <c r="B24" i="12"/>
  <c r="F23" i="12"/>
  <c r="D23" i="12"/>
  <c r="E23" i="12" s="1"/>
  <c r="C23" i="12"/>
  <c r="B23" i="12"/>
  <c r="F22" i="12"/>
  <c r="E22" i="12"/>
  <c r="D22" i="12"/>
  <c r="C22" i="12"/>
  <c r="B22" i="12"/>
  <c r="F21" i="12"/>
  <c r="D21" i="12"/>
  <c r="C21" i="12"/>
  <c r="E21" i="12" s="1"/>
  <c r="B21" i="12"/>
  <c r="F20" i="12"/>
  <c r="D20" i="12"/>
  <c r="C20" i="12"/>
  <c r="E20" i="12" s="1"/>
  <c r="B20" i="12"/>
  <c r="F19" i="12"/>
  <c r="D19" i="12"/>
  <c r="E19" i="12" s="1"/>
  <c r="C19" i="12"/>
  <c r="B19" i="12"/>
  <c r="F18" i="12"/>
  <c r="E18" i="12"/>
  <c r="D18" i="12"/>
  <c r="C18" i="12"/>
  <c r="B18" i="12"/>
  <c r="F17" i="12"/>
  <c r="D17" i="12"/>
  <c r="C17" i="12"/>
  <c r="E17" i="12" s="1"/>
  <c r="B17" i="12"/>
  <c r="F16" i="12"/>
  <c r="D16" i="12"/>
  <c r="C16" i="12"/>
  <c r="E16" i="12" s="1"/>
  <c r="B16" i="12"/>
  <c r="F15" i="12"/>
  <c r="D15" i="12"/>
  <c r="E15" i="12" s="1"/>
  <c r="C15" i="12"/>
  <c r="B15" i="12"/>
  <c r="F14" i="12"/>
  <c r="E14" i="12"/>
  <c r="D14" i="12"/>
  <c r="C14" i="12"/>
  <c r="B14" i="12"/>
  <c r="F13" i="12"/>
  <c r="D13" i="12"/>
  <c r="C13" i="12"/>
  <c r="E13" i="12" s="1"/>
  <c r="B13" i="12"/>
  <c r="F12" i="12"/>
  <c r="D12" i="12"/>
  <c r="C12" i="12"/>
  <c r="E12" i="12" s="1"/>
  <c r="B12" i="12"/>
  <c r="F11" i="12"/>
  <c r="D11" i="12"/>
  <c r="E11" i="12" s="1"/>
  <c r="C11" i="12"/>
  <c r="B11" i="12"/>
  <c r="F10" i="12"/>
  <c r="E10" i="12"/>
  <c r="D10" i="12"/>
  <c r="C10" i="12"/>
  <c r="B10" i="12"/>
  <c r="F9" i="12"/>
  <c r="D9" i="12"/>
  <c r="C9" i="12"/>
  <c r="E9" i="12" s="1"/>
  <c r="B9" i="12"/>
  <c r="F8" i="12"/>
  <c r="D8" i="12"/>
  <c r="C8" i="12"/>
  <c r="E8" i="12" s="1"/>
  <c r="B8" i="12"/>
  <c r="F7" i="12"/>
  <c r="D7" i="12"/>
  <c r="E7" i="12" s="1"/>
  <c r="C7" i="12"/>
  <c r="B7" i="12"/>
  <c r="F6" i="12"/>
  <c r="E6" i="12"/>
  <c r="D6" i="12"/>
  <c r="C6" i="12"/>
  <c r="B6" i="12"/>
  <c r="O18" i="14"/>
  <c r="L18" i="14"/>
  <c r="J18" i="14"/>
  <c r="I18" i="14"/>
  <c r="G18" i="14"/>
  <c r="F18" i="14"/>
  <c r="E18" i="14"/>
  <c r="D18" i="14"/>
  <c r="M18" i="14" s="1"/>
  <c r="N18" i="14" s="1"/>
  <c r="C18" i="14"/>
  <c r="B18" i="14"/>
  <c r="O17" i="14"/>
  <c r="L17" i="14"/>
  <c r="K17" i="14"/>
  <c r="J17" i="14"/>
  <c r="I17" i="14"/>
  <c r="H17" i="14"/>
  <c r="G17" i="14"/>
  <c r="F17" i="14"/>
  <c r="E17" i="14"/>
  <c r="D17" i="14"/>
  <c r="M17" i="14" s="1"/>
  <c r="N17" i="14" s="1"/>
  <c r="C17" i="14"/>
  <c r="B17" i="14"/>
  <c r="O16" i="14"/>
  <c r="L16" i="14"/>
  <c r="J16" i="14"/>
  <c r="I16" i="14"/>
  <c r="G16" i="14"/>
  <c r="F16" i="14"/>
  <c r="E16" i="14"/>
  <c r="D16" i="14"/>
  <c r="M16" i="14" s="1"/>
  <c r="N16" i="14" s="1"/>
  <c r="C16" i="14"/>
  <c r="B16" i="14"/>
  <c r="O15" i="14"/>
  <c r="L15" i="14"/>
  <c r="J15" i="14"/>
  <c r="I15" i="14"/>
  <c r="G15" i="14"/>
  <c r="F15" i="14"/>
  <c r="E15" i="14"/>
  <c r="D15" i="14"/>
  <c r="M15" i="14" s="1"/>
  <c r="N15" i="14" s="1"/>
  <c r="C15" i="14"/>
  <c r="B15" i="14"/>
  <c r="O14" i="14"/>
  <c r="L14" i="14"/>
  <c r="J14" i="14"/>
  <c r="I14" i="14"/>
  <c r="G14" i="14"/>
  <c r="F14" i="14"/>
  <c r="E14" i="14"/>
  <c r="D14" i="14"/>
  <c r="M14" i="14" s="1"/>
  <c r="N14" i="14" s="1"/>
  <c r="C14" i="14"/>
  <c r="B14" i="14"/>
  <c r="O13" i="14"/>
  <c r="L13" i="14"/>
  <c r="K13" i="14"/>
  <c r="J13" i="14"/>
  <c r="I13" i="14"/>
  <c r="H13" i="14"/>
  <c r="G13" i="14"/>
  <c r="F13" i="14"/>
  <c r="E13" i="14"/>
  <c r="D13" i="14"/>
  <c r="M13" i="14" s="1"/>
  <c r="N13" i="14" s="1"/>
  <c r="C13" i="14"/>
  <c r="B13" i="14"/>
  <c r="O12" i="14"/>
  <c r="L12" i="14"/>
  <c r="K12" i="14"/>
  <c r="J12" i="14"/>
  <c r="I12" i="14"/>
  <c r="H12" i="14"/>
  <c r="G12" i="14"/>
  <c r="F12" i="14"/>
  <c r="E12" i="14"/>
  <c r="D12" i="14"/>
  <c r="M12" i="14" s="1"/>
  <c r="N12" i="14" s="1"/>
  <c r="C12" i="14"/>
  <c r="B12" i="14"/>
  <c r="O11" i="14"/>
  <c r="L11" i="14"/>
  <c r="K11" i="14"/>
  <c r="J11" i="14"/>
  <c r="I11" i="14"/>
  <c r="H11" i="14"/>
  <c r="G11" i="14"/>
  <c r="F11" i="14"/>
  <c r="E11" i="14"/>
  <c r="D11" i="14"/>
  <c r="M11" i="14" s="1"/>
  <c r="N11" i="14" s="1"/>
  <c r="C11" i="14"/>
  <c r="B11" i="14"/>
  <c r="O10" i="14"/>
  <c r="L10" i="14"/>
  <c r="K10" i="14"/>
  <c r="J10" i="14"/>
  <c r="I10" i="14"/>
  <c r="H10" i="14"/>
  <c r="G10" i="14"/>
  <c r="F10" i="14"/>
  <c r="E10" i="14"/>
  <c r="D10" i="14"/>
  <c r="M10" i="14" s="1"/>
  <c r="N10" i="14" s="1"/>
  <c r="C10" i="14"/>
  <c r="B10" i="14"/>
  <c r="O9" i="14"/>
  <c r="L9" i="14"/>
  <c r="J9" i="14"/>
  <c r="I9" i="14"/>
  <c r="G9" i="14"/>
  <c r="F9" i="14"/>
  <c r="E9" i="14"/>
  <c r="D9" i="14"/>
  <c r="M9" i="14" s="1"/>
  <c r="N9" i="14" s="1"/>
  <c r="C9" i="14"/>
  <c r="B9" i="14"/>
  <c r="O8" i="14"/>
  <c r="L8" i="14"/>
  <c r="K8" i="14"/>
  <c r="J8" i="14"/>
  <c r="I8" i="14"/>
  <c r="H8" i="14"/>
  <c r="G8" i="14"/>
  <c r="F8" i="14"/>
  <c r="E8" i="14"/>
  <c r="D8" i="14"/>
  <c r="M8" i="14" s="1"/>
  <c r="N8" i="14" s="1"/>
  <c r="C8" i="14"/>
  <c r="B8" i="14"/>
  <c r="O7" i="14"/>
  <c r="L7" i="14"/>
  <c r="J7" i="14"/>
  <c r="I7" i="14"/>
  <c r="G7" i="14"/>
  <c r="F7" i="14"/>
  <c r="E7" i="14"/>
  <c r="D7" i="14"/>
  <c r="M7" i="14" s="1"/>
  <c r="N7" i="14" s="1"/>
  <c r="C7" i="14"/>
  <c r="B7" i="14"/>
  <c r="O6" i="14"/>
  <c r="L6" i="14"/>
  <c r="J6" i="14"/>
  <c r="I6" i="14"/>
  <c r="G6" i="14"/>
  <c r="F6" i="14"/>
  <c r="E6" i="14"/>
  <c r="D6" i="14"/>
  <c r="M6" i="14" s="1"/>
  <c r="N6" i="14" s="1"/>
  <c r="C6" i="14"/>
  <c r="B6" i="14"/>
</calcChain>
</file>

<file path=xl/comments1.xml><?xml version="1.0" encoding="utf-8"?>
<comments xmlns="http://schemas.openxmlformats.org/spreadsheetml/2006/main">
  <authors>
    <author>Martin Kučera</author>
  </authors>
  <commentList>
    <comment ref="O4" authorId="0" shapeId="0">
      <text>
        <r>
          <rPr>
            <sz val="9"/>
            <color indexed="81"/>
            <rFont val="Tahoma"/>
            <family val="2"/>
            <charset val="238"/>
          </rPr>
          <t>počet zápasů mimo vyhlášené hrací dny (max. 5 za rok)</t>
        </r>
      </text>
    </comment>
  </commentList>
</comments>
</file>

<file path=xl/sharedStrings.xml><?xml version="1.0" encoding="utf-8"?>
<sst xmlns="http://schemas.openxmlformats.org/spreadsheetml/2006/main" count="252" uniqueCount="97">
  <si>
    <t>:</t>
  </si>
  <si>
    <t>Datum</t>
  </si>
  <si>
    <t>1.</t>
  </si>
  <si>
    <t>2.</t>
  </si>
  <si>
    <t>3.</t>
  </si>
  <si>
    <t>4.</t>
  </si>
  <si>
    <t>5.</t>
  </si>
  <si>
    <t>6.</t>
  </si>
  <si>
    <t>Góly</t>
  </si>
  <si>
    <t>Zápasy</t>
  </si>
  <si>
    <t xml:space="preserve">    Tým</t>
  </si>
  <si>
    <t xml:space="preserve">     Hráč</t>
  </si>
  <si>
    <t>Tým</t>
  </si>
  <si>
    <t>Skóre záp.</t>
  </si>
  <si>
    <t>Skóre brank.</t>
  </si>
  <si>
    <t>Úsp.</t>
  </si>
  <si>
    <t>PŘEHLED ODEHRANÝCH ZÁPASŮ:</t>
  </si>
  <si>
    <t>Tým 1</t>
  </si>
  <si>
    <t>Tým 2</t>
  </si>
  <si>
    <t>-</t>
  </si>
  <si>
    <t>TABULKA STŘELCŮ:</t>
  </si>
  <si>
    <t>Záp.</t>
  </si>
  <si>
    <t>Výh.</t>
  </si>
  <si>
    <t>Rem.</t>
  </si>
  <si>
    <t>Proh.</t>
  </si>
  <si>
    <t>Skóre bran.</t>
  </si>
  <si>
    <t>Body</t>
  </si>
  <si>
    <t>TABULKA TÝMŮ:</t>
  </si>
  <si>
    <t>*</t>
  </si>
  <si>
    <t>Průměr</t>
  </si>
  <si>
    <t>7.</t>
  </si>
  <si>
    <t>AIR-HOCKEY - ČESKÝ POHÁR DRUŽSTEV 2025</t>
  </si>
  <si>
    <t>NAVERTICA TEAM</t>
  </si>
  <si>
    <t>ADPAMA MALOMĚŘICE</t>
  </si>
  <si>
    <t>JAGR BROTHERS</t>
  </si>
  <si>
    <t>SHL BRNO</t>
  </si>
  <si>
    <t>8.</t>
  </si>
  <si>
    <t>9.</t>
  </si>
  <si>
    <t>10.</t>
  </si>
  <si>
    <t>11.</t>
  </si>
  <si>
    <t>12.</t>
  </si>
  <si>
    <t>13.</t>
  </si>
  <si>
    <t>CRAZY TEAM MOST</t>
  </si>
  <si>
    <t>POLSKA GUROM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</si>
  <si>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</si>
  <si>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</si>
  <si>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</si>
  <si>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</si>
  <si>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</si>
  <si>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</si>
  <si>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</si>
  <si>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</si>
  <si>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</si>
  <si>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</si>
  <si>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</si>
  <si>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</si>
  <si>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</si>
  <si>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</si>
  <si>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</si>
  <si>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</si>
  <si>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MLADÉ PUŠKY MOST</t>
  </si>
  <si>
    <t>LEJDÝS MOST</t>
  </si>
  <si>
    <t>KOUZELNÁ ŠKOLKA</t>
  </si>
  <si>
    <t>30.</t>
  </si>
  <si>
    <t>31.</t>
  </si>
  <si>
    <t>32.</t>
  </si>
  <si>
    <t>33.</t>
  </si>
  <si>
    <t>REAL TEAM MOST</t>
  </si>
  <si>
    <t>POSEIDONOVÉ</t>
  </si>
  <si>
    <t>34.</t>
  </si>
  <si>
    <t>35.</t>
  </si>
  <si>
    <t>36.</t>
  </si>
  <si>
    <t>37.</t>
  </si>
  <si>
    <t>38.</t>
  </si>
  <si>
    <t>39.</t>
  </si>
  <si>
    <t>40.</t>
  </si>
  <si>
    <t>41.</t>
  </si>
  <si>
    <t>HOKEJKY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</si>
  <si>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</si>
  <si>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</si>
  <si>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</si>
  <si>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</si>
  <si>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</si>
  <si>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</si>
  <si>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</si>
  <si>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</si>
  <si>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</si>
  <si>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</si>
  <si>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</si>
  <si>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</si>
  <si>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</si>
  <si>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ONDRADADAMAX MOST</t>
  </si>
  <si>
    <t>55.</t>
  </si>
  <si>
    <t>56.</t>
  </si>
  <si>
    <t>57.</t>
  </si>
  <si>
    <t>58.</t>
  </si>
  <si>
    <t>59.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</si>
</sst>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mmdd"/>
    <numFmt numFmtId="165" formatCode="0.0"/>
    <numFmt numFmtId="166" formatCode="\(#,###\)"/>
  </numFmts>
  <fonts count="13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8"/>
      <name val="Calibri"/>
      <family val="2"/>
      <charset val="238"/>
      <scheme val="minor"/>
    </font>
    <font>
      <b/>
      <u/>
      <sz val="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indent="1"/>
    </xf>
    <xf numFmtId="0" fontId="4" fillId="0" borderId="0" xfId="0" applyFont="1" applyAlignment="1"/>
    <xf numFmtId="0" fontId="6" fillId="0" borderId="0" xfId="0" applyFont="1"/>
    <xf numFmtId="165" fontId="4" fillId="0" borderId="0" xfId="0" applyNumberFormat="1" applyFont="1"/>
    <xf numFmtId="0" fontId="4" fillId="0" borderId="0" xfId="0" applyFont="1" applyAlignment="1">
      <alignment horizontal="left" indent="1"/>
    </xf>
    <xf numFmtId="0" fontId="6" fillId="0" borderId="0" xfId="0" applyFont="1" applyAlignment="1">
      <alignment horizontal="left" indent="1" shrinkToFit="1"/>
    </xf>
    <xf numFmtId="0" fontId="6" fillId="0" borderId="0" xfId="0" applyFont="1" applyAlignment="1">
      <alignment horizontal="right" indent="1"/>
    </xf>
    <xf numFmtId="0" fontId="4" fillId="0" borderId="0" xfId="0" applyFont="1" applyAlignment="1">
      <alignment horizontal="right" indent="3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166" fontId="8" fillId="0" borderId="0" xfId="0" applyNumberFormat="1" applyFont="1" applyAlignment="1">
      <alignment horizontal="right" shrinkToFit="1"/>
    </xf>
    <xf numFmtId="0" fontId="8" fillId="0" borderId="0" xfId="0" applyFont="1" applyAlignment="1">
      <alignment horizontal="center"/>
    </xf>
    <xf numFmtId="165" fontId="4" fillId="0" borderId="0" xfId="0" applyNumberFormat="1" applyFont="1" applyAlignment="1">
      <alignment horizontal="right" indent="2"/>
    </xf>
    <xf numFmtId="0" fontId="6" fillId="0" borderId="0" xfId="0" applyFont="1" applyAlignment="1">
      <alignment shrinkToFit="1"/>
    </xf>
    <xf numFmtId="164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irhockey_druzstva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"/>
      <sheetName val="Záp"/>
      <sheetName val="Hráči"/>
      <sheetName val="NAVER"/>
      <sheetName val="ADPA"/>
      <sheetName val="JAGR"/>
      <sheetName val="SHL"/>
      <sheetName val="CRAZY"/>
      <sheetName val="GUROM"/>
      <sheetName val="LEJDÝS"/>
      <sheetName val="PUŠKY"/>
      <sheetName val="ŠKOLKA"/>
      <sheetName val="REAL"/>
      <sheetName val="POSEID"/>
      <sheetName val="HOKE"/>
      <sheetName val="ONDRA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</sheetNames>
    <sheetDataSet>
      <sheetData sheetId="0"/>
      <sheetData sheetId="1"/>
      <sheetData sheetId="2"/>
      <sheetData sheetId="3">
        <row r="1">
          <cell r="A1" t="str">
            <v>NAVERTICA TEAM</v>
          </cell>
        </row>
        <row r="2">
          <cell r="N2" t="str">
            <v>NAIDOO Terrance</v>
          </cell>
          <cell r="O2" t="str">
            <v>SMAIL Ralph</v>
          </cell>
          <cell r="P2" t="str">
            <v>MICHELE Filip</v>
          </cell>
        </row>
        <row r="8">
          <cell r="N8">
            <v>25</v>
          </cell>
          <cell r="O8">
            <v>12</v>
          </cell>
          <cell r="P8">
            <v>7</v>
          </cell>
        </row>
        <row r="9">
          <cell r="N9">
            <v>5</v>
          </cell>
          <cell r="O9">
            <v>2</v>
          </cell>
          <cell r="P9">
            <v>2</v>
          </cell>
        </row>
        <row r="10">
          <cell r="N10">
            <v>6</v>
          </cell>
          <cell r="O10">
            <v>6</v>
          </cell>
          <cell r="P10">
            <v>8</v>
          </cell>
        </row>
        <row r="54">
          <cell r="D54">
            <v>4</v>
          </cell>
          <cell r="E54" t="str">
            <v>:</v>
          </cell>
          <cell r="F54">
            <v>11</v>
          </cell>
          <cell r="G54">
            <v>73</v>
          </cell>
          <cell r="H54" t="str">
            <v>:</v>
          </cell>
          <cell r="I54">
            <v>95</v>
          </cell>
          <cell r="J54">
            <v>3</v>
          </cell>
          <cell r="K54">
            <v>1</v>
          </cell>
          <cell r="L54">
            <v>0</v>
          </cell>
          <cell r="M54">
            <v>2</v>
          </cell>
          <cell r="N54">
            <v>36</v>
          </cell>
          <cell r="O54">
            <v>20</v>
          </cell>
          <cell r="P54">
            <v>17</v>
          </cell>
        </row>
      </sheetData>
      <sheetData sheetId="4">
        <row r="1">
          <cell r="A1" t="str">
            <v>ADPAMA MALOMĚŘICE</v>
          </cell>
        </row>
        <row r="2">
          <cell r="N2" t="str">
            <v>VYSKOČIL Pavel</v>
          </cell>
          <cell r="O2" t="str">
            <v>VYSKOČIL Adam</v>
          </cell>
          <cell r="P2" t="str">
            <v>VYSKOČILOVÁ Martina</v>
          </cell>
          <cell r="Q2" t="str">
            <v>VĚRNÝ Václav</v>
          </cell>
          <cell r="R2" t="str">
            <v>NOVÁK Alexandr</v>
          </cell>
          <cell r="S2" t="str">
            <v>VĚRNÝ Miroslav</v>
          </cell>
        </row>
        <row r="8">
          <cell r="N8">
            <v>21</v>
          </cell>
          <cell r="P8">
            <v>9</v>
          </cell>
          <cell r="Q8">
            <v>9</v>
          </cell>
        </row>
        <row r="9">
          <cell r="N9">
            <v>1</v>
          </cell>
          <cell r="P9">
            <v>3</v>
          </cell>
          <cell r="Q9">
            <v>3</v>
          </cell>
        </row>
        <row r="10">
          <cell r="N10">
            <v>3</v>
          </cell>
          <cell r="P10">
            <v>0</v>
          </cell>
          <cell r="Q10">
            <v>4</v>
          </cell>
        </row>
        <row r="11">
          <cell r="N11">
            <v>0</v>
          </cell>
          <cell r="O11">
            <v>13</v>
          </cell>
          <cell r="P11">
            <v>1</v>
          </cell>
        </row>
        <row r="12">
          <cell r="N12">
            <v>2</v>
          </cell>
          <cell r="O12">
            <v>14</v>
          </cell>
          <cell r="P12">
            <v>3</v>
          </cell>
        </row>
        <row r="13">
          <cell r="N13">
            <v>4</v>
          </cell>
          <cell r="O13">
            <v>16</v>
          </cell>
          <cell r="P13">
            <v>2</v>
          </cell>
        </row>
        <row r="14">
          <cell r="N14">
            <v>7</v>
          </cell>
          <cell r="P14">
            <v>0</v>
          </cell>
          <cell r="Q14">
            <v>1</v>
          </cell>
          <cell r="R14">
            <v>5</v>
          </cell>
        </row>
        <row r="15">
          <cell r="N15">
            <v>7</v>
          </cell>
          <cell r="Q15">
            <v>2</v>
          </cell>
          <cell r="S15">
            <v>0</v>
          </cell>
        </row>
        <row r="54">
          <cell r="D54">
            <v>5</v>
          </cell>
          <cell r="F54">
            <v>32</v>
          </cell>
          <cell r="G54">
            <v>130</v>
          </cell>
          <cell r="I54">
            <v>252</v>
          </cell>
          <cell r="J54">
            <v>8</v>
          </cell>
          <cell r="K54">
            <v>0</v>
          </cell>
          <cell r="L54">
            <v>0</v>
          </cell>
          <cell r="M54">
            <v>8</v>
          </cell>
          <cell r="N54">
            <v>45</v>
          </cell>
          <cell r="O54">
            <v>43</v>
          </cell>
          <cell r="P54">
            <v>18</v>
          </cell>
          <cell r="Q54">
            <v>19</v>
          </cell>
          <cell r="R54">
            <v>5</v>
          </cell>
          <cell r="S54">
            <v>0</v>
          </cell>
        </row>
      </sheetData>
      <sheetData sheetId="5">
        <row r="1">
          <cell r="A1" t="str">
            <v>JAGR BROTHERS</v>
          </cell>
        </row>
        <row r="2">
          <cell r="N2" t="str">
            <v>FRYČ Martin</v>
          </cell>
          <cell r="P2" t="str">
            <v>SÁČEK Tomáš</v>
          </cell>
          <cell r="Q2" t="str">
            <v>VRÁNA Martin</v>
          </cell>
        </row>
        <row r="8">
          <cell r="N8">
            <v>4</v>
          </cell>
          <cell r="P8">
            <v>11</v>
          </cell>
          <cell r="Q8">
            <v>12</v>
          </cell>
        </row>
        <row r="9">
          <cell r="N9">
            <v>4</v>
          </cell>
          <cell r="P9">
            <v>11</v>
          </cell>
          <cell r="Q9">
            <v>13</v>
          </cell>
        </row>
        <row r="10">
          <cell r="N10">
            <v>2</v>
          </cell>
          <cell r="P10">
            <v>12</v>
          </cell>
          <cell r="Q10">
            <v>14</v>
          </cell>
        </row>
        <row r="54">
          <cell r="D54">
            <v>10</v>
          </cell>
          <cell r="E54" t="str">
            <v>:</v>
          </cell>
          <cell r="F54">
            <v>4</v>
          </cell>
          <cell r="G54">
            <v>83</v>
          </cell>
          <cell r="H54" t="str">
            <v>:</v>
          </cell>
          <cell r="I54">
            <v>66</v>
          </cell>
          <cell r="J54">
            <v>3</v>
          </cell>
          <cell r="K54">
            <v>2</v>
          </cell>
          <cell r="L54">
            <v>0</v>
          </cell>
          <cell r="M54">
            <v>1</v>
          </cell>
          <cell r="N54">
            <v>10</v>
          </cell>
          <cell r="P54">
            <v>34</v>
          </cell>
          <cell r="Q54">
            <v>39</v>
          </cell>
        </row>
      </sheetData>
      <sheetData sheetId="6">
        <row r="1">
          <cell r="A1" t="str">
            <v>SHL BRNO</v>
          </cell>
        </row>
        <row r="2">
          <cell r="N2" t="str">
            <v>ŠUSTÁČEK Ladislav</v>
          </cell>
          <cell r="O2" t="str">
            <v>KYZLINK Dalibor</v>
          </cell>
          <cell r="P2" t="str">
            <v>TRUHLÁŘ Václav</v>
          </cell>
          <cell r="Q2" t="str">
            <v>DANIELOVÁ Denisa</v>
          </cell>
          <cell r="R2" t="str">
            <v>LUDVÍK Vojtěch</v>
          </cell>
          <cell r="S2" t="str">
            <v>KUČERA Martin</v>
          </cell>
        </row>
        <row r="8">
          <cell r="N8">
            <v>24</v>
          </cell>
          <cell r="P8">
            <v>10</v>
          </cell>
          <cell r="Q8">
            <v>5</v>
          </cell>
        </row>
        <row r="9">
          <cell r="N9">
            <v>13</v>
          </cell>
          <cell r="O9">
            <v>5</v>
          </cell>
          <cell r="P9">
            <v>10</v>
          </cell>
        </row>
        <row r="10">
          <cell r="N10">
            <v>25</v>
          </cell>
          <cell r="O10">
            <v>0</v>
          </cell>
          <cell r="P10">
            <v>3</v>
          </cell>
        </row>
        <row r="11">
          <cell r="N11">
            <v>16</v>
          </cell>
          <cell r="O11">
            <v>2</v>
          </cell>
          <cell r="P11">
            <v>10</v>
          </cell>
        </row>
        <row r="12">
          <cell r="N12">
            <v>19</v>
          </cell>
          <cell r="O12">
            <v>7</v>
          </cell>
          <cell r="P12">
            <v>8</v>
          </cell>
        </row>
        <row r="13">
          <cell r="N13">
            <v>26</v>
          </cell>
          <cell r="O13">
            <v>3</v>
          </cell>
          <cell r="R13">
            <v>5</v>
          </cell>
        </row>
        <row r="14">
          <cell r="O14">
            <v>15</v>
          </cell>
          <cell r="Q14">
            <v>6</v>
          </cell>
          <cell r="S14">
            <v>7</v>
          </cell>
        </row>
        <row r="15">
          <cell r="N15">
            <v>15</v>
          </cell>
          <cell r="O15">
            <v>4</v>
          </cell>
          <cell r="Q15">
            <v>9</v>
          </cell>
        </row>
        <row r="54">
          <cell r="D54">
            <v>32</v>
          </cell>
          <cell r="F54">
            <v>4</v>
          </cell>
          <cell r="G54">
            <v>247</v>
          </cell>
          <cell r="I54">
            <v>120</v>
          </cell>
          <cell r="J54">
            <v>8</v>
          </cell>
          <cell r="K54">
            <v>8</v>
          </cell>
          <cell r="L54">
            <v>0</v>
          </cell>
          <cell r="M54">
            <v>0</v>
          </cell>
          <cell r="N54">
            <v>138</v>
          </cell>
          <cell r="O54">
            <v>36</v>
          </cell>
          <cell r="P54">
            <v>41</v>
          </cell>
          <cell r="Q54">
            <v>20</v>
          </cell>
          <cell r="R54">
            <v>5</v>
          </cell>
          <cell r="S54">
            <v>7</v>
          </cell>
        </row>
      </sheetData>
      <sheetData sheetId="7">
        <row r="1">
          <cell r="A1" t="str">
            <v>CRAZY TEAM MOST</v>
          </cell>
        </row>
        <row r="2">
          <cell r="N2" t="str">
            <v>SVOBODA Jakub</v>
          </cell>
          <cell r="O2" t="str">
            <v>SEM Dalibor</v>
          </cell>
          <cell r="P2" t="str">
            <v>DOLEŽAL Jakub</v>
          </cell>
          <cell r="Q2" t="str">
            <v>ČERMÁK Oliver</v>
          </cell>
          <cell r="R2" t="str">
            <v>SVOBODA Lukáš</v>
          </cell>
          <cell r="S2" t="str">
            <v>DVOŘÁČEK Matěj</v>
          </cell>
          <cell r="T2" t="str">
            <v>WARDAS Marek</v>
          </cell>
          <cell r="U2" t="str">
            <v>WARDAS Petr</v>
          </cell>
        </row>
        <row r="8">
          <cell r="N8">
            <v>7</v>
          </cell>
          <cell r="O8">
            <v>6</v>
          </cell>
          <cell r="P8">
            <v>14</v>
          </cell>
          <cell r="Q8">
            <v>9</v>
          </cell>
          <cell r="R8">
            <v>5</v>
          </cell>
        </row>
        <row r="9">
          <cell r="N9">
            <v>17</v>
          </cell>
          <cell r="Q9">
            <v>8</v>
          </cell>
          <cell r="S9">
            <v>3</v>
          </cell>
        </row>
        <row r="10">
          <cell r="N10">
            <v>9</v>
          </cell>
          <cell r="Q10">
            <v>10</v>
          </cell>
          <cell r="R10">
            <v>10</v>
          </cell>
          <cell r="S10">
            <v>1</v>
          </cell>
          <cell r="T10">
            <v>2</v>
          </cell>
        </row>
        <row r="11">
          <cell r="Q11">
            <v>20</v>
          </cell>
          <cell r="T11">
            <v>1</v>
          </cell>
          <cell r="U11">
            <v>17</v>
          </cell>
        </row>
        <row r="12">
          <cell r="N12">
            <v>11</v>
          </cell>
          <cell r="O12">
            <v>4</v>
          </cell>
          <cell r="P12">
            <v>7</v>
          </cell>
          <cell r="Q12">
            <v>6</v>
          </cell>
        </row>
        <row r="13">
          <cell r="N13">
            <v>7</v>
          </cell>
          <cell r="O13">
            <v>17</v>
          </cell>
          <cell r="P13">
            <v>1</v>
          </cell>
          <cell r="Q13">
            <v>4</v>
          </cell>
        </row>
        <row r="14">
          <cell r="N14">
            <v>8</v>
          </cell>
          <cell r="O14">
            <v>4</v>
          </cell>
          <cell r="Q14">
            <v>3</v>
          </cell>
          <cell r="S14">
            <v>7</v>
          </cell>
          <cell r="T14">
            <v>6</v>
          </cell>
        </row>
        <row r="15">
          <cell r="O15">
            <v>14</v>
          </cell>
          <cell r="Q15">
            <v>11</v>
          </cell>
          <cell r="S15">
            <v>5</v>
          </cell>
          <cell r="T15">
            <v>4</v>
          </cell>
        </row>
        <row r="16">
          <cell r="N16">
            <v>5</v>
          </cell>
          <cell r="O16">
            <v>7</v>
          </cell>
          <cell r="P16">
            <v>4</v>
          </cell>
          <cell r="R16">
            <v>12</v>
          </cell>
        </row>
        <row r="17">
          <cell r="N17">
            <v>10</v>
          </cell>
          <cell r="O17">
            <v>13</v>
          </cell>
          <cell r="P17">
            <v>6</v>
          </cell>
          <cell r="R17">
            <v>10</v>
          </cell>
        </row>
        <row r="54">
          <cell r="D54">
            <v>39</v>
          </cell>
          <cell r="F54">
            <v>12</v>
          </cell>
          <cell r="G54">
            <v>325</v>
          </cell>
          <cell r="I54">
            <v>240</v>
          </cell>
          <cell r="J54">
            <v>10</v>
          </cell>
          <cell r="K54">
            <v>9</v>
          </cell>
          <cell r="L54">
            <v>0</v>
          </cell>
          <cell r="M54">
            <v>1</v>
          </cell>
          <cell r="N54">
            <v>74</v>
          </cell>
          <cell r="O54">
            <v>65</v>
          </cell>
          <cell r="P54">
            <v>32</v>
          </cell>
          <cell r="Q54">
            <v>71</v>
          </cell>
          <cell r="R54">
            <v>37</v>
          </cell>
          <cell r="S54">
            <v>16</v>
          </cell>
          <cell r="T54">
            <v>13</v>
          </cell>
          <cell r="U54">
            <v>17</v>
          </cell>
        </row>
      </sheetData>
      <sheetData sheetId="8">
        <row r="1">
          <cell r="A1" t="str">
            <v>POLSKA GUROM</v>
          </cell>
        </row>
        <row r="2">
          <cell r="N2" t="str">
            <v>RYCIK Karol</v>
          </cell>
          <cell r="O2" t="str">
            <v>PAWLOWSKI Krzysztof</v>
          </cell>
          <cell r="P2" t="str">
            <v>PAWLICA Eryk</v>
          </cell>
        </row>
        <row r="8">
          <cell r="N8">
            <v>14</v>
          </cell>
          <cell r="O8">
            <v>4</v>
          </cell>
          <cell r="P8">
            <v>21</v>
          </cell>
        </row>
        <row r="54">
          <cell r="D54">
            <v>4</v>
          </cell>
          <cell r="E54" t="str">
            <v>:</v>
          </cell>
          <cell r="F54">
            <v>3</v>
          </cell>
          <cell r="G54">
            <v>39</v>
          </cell>
          <cell r="H54" t="str">
            <v>:</v>
          </cell>
          <cell r="I54">
            <v>41</v>
          </cell>
          <cell r="J54">
            <v>1</v>
          </cell>
          <cell r="K54">
            <v>1</v>
          </cell>
          <cell r="L54">
            <v>0</v>
          </cell>
          <cell r="M54">
            <v>0</v>
          </cell>
          <cell r="N54">
            <v>14</v>
          </cell>
          <cell r="O54">
            <v>4</v>
          </cell>
          <cell r="P54">
            <v>21</v>
          </cell>
        </row>
      </sheetData>
      <sheetData sheetId="9">
        <row r="1">
          <cell r="A1" t="str">
            <v>LEJDÝS MOST</v>
          </cell>
        </row>
        <row r="2">
          <cell r="N2" t="str">
            <v>SEMOVÁ Lada</v>
          </cell>
          <cell r="O2" t="str">
            <v>MACHOVÁ Laura</v>
          </cell>
          <cell r="P2" t="str">
            <v>LAŠTŮVKOVÁ Alena</v>
          </cell>
          <cell r="Q2" t="str">
            <v>RICHTEROVÁ Lucie</v>
          </cell>
          <cell r="R2" t="str">
            <v>SALAMA Sofia</v>
          </cell>
        </row>
        <row r="8">
          <cell r="N8">
            <v>12</v>
          </cell>
          <cell r="O8">
            <v>15</v>
          </cell>
          <cell r="P8">
            <v>9</v>
          </cell>
        </row>
        <row r="9">
          <cell r="N9">
            <v>16</v>
          </cell>
          <cell r="O9">
            <v>16</v>
          </cell>
          <cell r="P9">
            <v>12</v>
          </cell>
        </row>
        <row r="10">
          <cell r="O10">
            <v>18</v>
          </cell>
          <cell r="Q10">
            <v>6</v>
          </cell>
          <cell r="R10">
            <v>14</v>
          </cell>
        </row>
        <row r="11">
          <cell r="N11">
            <v>10</v>
          </cell>
          <cell r="O11">
            <v>9</v>
          </cell>
          <cell r="P11">
            <v>3</v>
          </cell>
        </row>
        <row r="54">
          <cell r="D54">
            <v>13</v>
          </cell>
          <cell r="F54">
            <v>12</v>
          </cell>
          <cell r="G54">
            <v>146</v>
          </cell>
          <cell r="I54">
            <v>134</v>
          </cell>
          <cell r="J54">
            <v>4</v>
          </cell>
          <cell r="K54">
            <v>1</v>
          </cell>
          <cell r="L54">
            <v>0</v>
          </cell>
          <cell r="M54">
            <v>3</v>
          </cell>
          <cell r="N54">
            <v>38</v>
          </cell>
          <cell r="O54">
            <v>58</v>
          </cell>
          <cell r="P54">
            <v>24</v>
          </cell>
          <cell r="Q54">
            <v>6</v>
          </cell>
          <cell r="R54">
            <v>14</v>
          </cell>
        </row>
      </sheetData>
      <sheetData sheetId="10">
        <row r="1">
          <cell r="A1" t="str">
            <v>MLADÉ PUŠKY MOST</v>
          </cell>
        </row>
        <row r="2">
          <cell r="N2" t="str">
            <v>KUSÝ Petr Jun.</v>
          </cell>
          <cell r="O2" t="str">
            <v>LANG Karel</v>
          </cell>
          <cell r="P2" t="str">
            <v>HIRSCH Samuel</v>
          </cell>
          <cell r="Q2" t="str">
            <v>KONEČNÝ Denis</v>
          </cell>
          <cell r="R2" t="str">
            <v>LIPINER Filip</v>
          </cell>
        </row>
        <row r="8">
          <cell r="N8">
            <v>16</v>
          </cell>
          <cell r="O8">
            <v>14</v>
          </cell>
          <cell r="P8">
            <v>2</v>
          </cell>
          <cell r="Q8">
            <v>6</v>
          </cell>
          <cell r="R8">
            <v>4</v>
          </cell>
        </row>
        <row r="9">
          <cell r="N9">
            <v>17</v>
          </cell>
          <cell r="O9">
            <v>18</v>
          </cell>
          <cell r="Q9">
            <v>9</v>
          </cell>
        </row>
        <row r="10">
          <cell r="N10">
            <v>6</v>
          </cell>
          <cell r="O10">
            <v>2</v>
          </cell>
          <cell r="Q10">
            <v>10</v>
          </cell>
          <cell r="R10">
            <v>2</v>
          </cell>
        </row>
        <row r="11">
          <cell r="N11">
            <v>12</v>
          </cell>
          <cell r="O11">
            <v>14</v>
          </cell>
          <cell r="Q11">
            <v>4</v>
          </cell>
          <cell r="R11">
            <v>2</v>
          </cell>
        </row>
        <row r="12">
          <cell r="N12">
            <v>2</v>
          </cell>
          <cell r="O12">
            <v>5</v>
          </cell>
          <cell r="P12">
            <v>6</v>
          </cell>
          <cell r="Q12">
            <v>0</v>
          </cell>
        </row>
        <row r="13">
          <cell r="N13">
            <v>7</v>
          </cell>
          <cell r="O13">
            <v>12</v>
          </cell>
          <cell r="P13">
            <v>8</v>
          </cell>
          <cell r="Q13">
            <v>7</v>
          </cell>
        </row>
        <row r="54">
          <cell r="D54">
            <v>12</v>
          </cell>
          <cell r="E54" t="str">
            <v>:</v>
          </cell>
          <cell r="F54">
            <v>22</v>
          </cell>
          <cell r="G54">
            <v>185</v>
          </cell>
          <cell r="H54" t="str">
            <v>:</v>
          </cell>
          <cell r="I54">
            <v>204</v>
          </cell>
          <cell r="J54">
            <v>6</v>
          </cell>
          <cell r="K54">
            <v>2</v>
          </cell>
          <cell r="L54">
            <v>0</v>
          </cell>
          <cell r="M54">
            <v>4</v>
          </cell>
          <cell r="N54">
            <v>60</v>
          </cell>
          <cell r="O54">
            <v>65</v>
          </cell>
          <cell r="P54">
            <v>16</v>
          </cell>
          <cell r="Q54">
            <v>36</v>
          </cell>
          <cell r="R54">
            <v>8</v>
          </cell>
        </row>
      </sheetData>
      <sheetData sheetId="11">
        <row r="1">
          <cell r="A1" t="str">
            <v>KOUZELNÁ ŠKOLKA</v>
          </cell>
        </row>
        <row r="2">
          <cell r="N2" t="str">
            <v>KNAF Marek</v>
          </cell>
          <cell r="O2" t="str">
            <v>MUŽÍK Šimon</v>
          </cell>
          <cell r="P2" t="str">
            <v>PROŠEK Vratislav</v>
          </cell>
          <cell r="Q2" t="str">
            <v>SVETLANSKÝ Matěj</v>
          </cell>
          <cell r="R2" t="str">
            <v>JOUGL Tadeáš</v>
          </cell>
          <cell r="S2" t="str">
            <v>KULJAVCEV Viktor</v>
          </cell>
        </row>
        <row r="8">
          <cell r="N8">
            <v>3</v>
          </cell>
          <cell r="O8">
            <v>4</v>
          </cell>
          <cell r="P8">
            <v>3</v>
          </cell>
        </row>
        <row r="9">
          <cell r="N9">
            <v>12</v>
          </cell>
          <cell r="O9">
            <v>6</v>
          </cell>
          <cell r="Q9">
            <v>4</v>
          </cell>
        </row>
        <row r="10">
          <cell r="N10">
            <v>21</v>
          </cell>
          <cell r="P10">
            <v>5</v>
          </cell>
          <cell r="R10">
            <v>7</v>
          </cell>
        </row>
        <row r="11">
          <cell r="N11">
            <v>9</v>
          </cell>
          <cell r="P11">
            <v>4</v>
          </cell>
          <cell r="R11">
            <v>8</v>
          </cell>
        </row>
        <row r="12">
          <cell r="N12">
            <v>13</v>
          </cell>
          <cell r="O12">
            <v>2</v>
          </cell>
          <cell r="P12">
            <v>2</v>
          </cell>
        </row>
        <row r="13">
          <cell r="N13">
            <v>16</v>
          </cell>
          <cell r="O13">
            <v>2</v>
          </cell>
          <cell r="P13">
            <v>3</v>
          </cell>
          <cell r="Q13">
            <v>7</v>
          </cell>
          <cell r="R13">
            <v>8</v>
          </cell>
        </row>
        <row r="14">
          <cell r="N14">
            <v>9</v>
          </cell>
          <cell r="P14">
            <v>3</v>
          </cell>
          <cell r="R14">
            <v>1</v>
          </cell>
          <cell r="S14">
            <v>7</v>
          </cell>
        </row>
        <row r="54">
          <cell r="D54">
            <v>7</v>
          </cell>
          <cell r="E54" t="str">
            <v>:</v>
          </cell>
          <cell r="F54">
            <v>28</v>
          </cell>
          <cell r="G54">
            <v>159</v>
          </cell>
          <cell r="H54" t="str">
            <v>:</v>
          </cell>
          <cell r="I54">
            <v>223</v>
          </cell>
          <cell r="J54">
            <v>7</v>
          </cell>
          <cell r="K54">
            <v>0</v>
          </cell>
          <cell r="L54">
            <v>0</v>
          </cell>
          <cell r="M54">
            <v>7</v>
          </cell>
          <cell r="N54">
            <v>83</v>
          </cell>
          <cell r="O54">
            <v>14</v>
          </cell>
          <cell r="P54">
            <v>20</v>
          </cell>
          <cell r="Q54">
            <v>11</v>
          </cell>
          <cell r="R54">
            <v>24</v>
          </cell>
          <cell r="S54">
            <v>7</v>
          </cell>
        </row>
      </sheetData>
      <sheetData sheetId="12">
        <row r="1">
          <cell r="A1" t="str">
            <v>REAL TEM MOST</v>
          </cell>
        </row>
        <row r="2">
          <cell r="N2" t="str">
            <v>ZÁHOREC Milan</v>
          </cell>
          <cell r="O2" t="str">
            <v>HORÁK Hubert</v>
          </cell>
          <cell r="P2" t="str">
            <v>NEPRAŠ Pewtr</v>
          </cell>
        </row>
        <row r="8">
          <cell r="N8">
            <v>19</v>
          </cell>
          <cell r="O8">
            <v>4</v>
          </cell>
          <cell r="P8">
            <v>5</v>
          </cell>
        </row>
        <row r="54">
          <cell r="D54">
            <v>2</v>
          </cell>
          <cell r="F54">
            <v>4</v>
          </cell>
          <cell r="G54">
            <v>28</v>
          </cell>
          <cell r="I54">
            <v>36</v>
          </cell>
          <cell r="J54">
            <v>1</v>
          </cell>
          <cell r="K54">
            <v>0</v>
          </cell>
          <cell r="L54">
            <v>0</v>
          </cell>
          <cell r="M54">
            <v>1</v>
          </cell>
          <cell r="N54">
            <v>19</v>
          </cell>
          <cell r="O54">
            <v>4</v>
          </cell>
          <cell r="P54">
            <v>5</v>
          </cell>
        </row>
      </sheetData>
      <sheetData sheetId="13">
        <row r="1">
          <cell r="A1" t="str">
            <v>POSEIDONOVÉ</v>
          </cell>
        </row>
        <row r="2">
          <cell r="N2" t="str">
            <v>PLECHINGER Tomáš</v>
          </cell>
          <cell r="O2" t="str">
            <v>VOŠAHLÍKOVÁ Sára</v>
          </cell>
          <cell r="P2" t="str">
            <v>KLUPÁK Jiří</v>
          </cell>
          <cell r="Q2" t="str">
            <v>HOLAKOVSKÝ Matyáš</v>
          </cell>
        </row>
        <row r="8">
          <cell r="N8">
            <v>18</v>
          </cell>
          <cell r="O8">
            <v>9</v>
          </cell>
          <cell r="P8">
            <v>9</v>
          </cell>
        </row>
        <row r="9">
          <cell r="N9">
            <v>13</v>
          </cell>
          <cell r="O9">
            <v>17</v>
          </cell>
          <cell r="Q9">
            <v>11</v>
          </cell>
        </row>
        <row r="54">
          <cell r="D54">
            <v>8</v>
          </cell>
          <cell r="F54">
            <v>5</v>
          </cell>
          <cell r="G54">
            <v>77</v>
          </cell>
          <cell r="I54">
            <v>66</v>
          </cell>
          <cell r="J54">
            <v>2</v>
          </cell>
          <cell r="K54">
            <v>2</v>
          </cell>
          <cell r="L54">
            <v>0</v>
          </cell>
          <cell r="M54">
            <v>0</v>
          </cell>
          <cell r="N54">
            <v>31</v>
          </cell>
          <cell r="O54">
            <v>26</v>
          </cell>
          <cell r="P54">
            <v>9</v>
          </cell>
          <cell r="Q54">
            <v>11</v>
          </cell>
        </row>
      </sheetData>
      <sheetData sheetId="14">
        <row r="1">
          <cell r="A1" t="str">
            <v>HOKEJKY</v>
          </cell>
        </row>
        <row r="2">
          <cell r="N2" t="str">
            <v>BARCAL Nela</v>
          </cell>
          <cell r="O2" t="str">
            <v>BARCAL Filip</v>
          </cell>
          <cell r="P2" t="str">
            <v>BARCAL Pavel</v>
          </cell>
        </row>
        <row r="8">
          <cell r="N8">
            <v>17</v>
          </cell>
          <cell r="O8">
            <v>12</v>
          </cell>
          <cell r="P8">
            <v>3</v>
          </cell>
        </row>
        <row r="9">
          <cell r="N9">
            <v>14</v>
          </cell>
          <cell r="O9">
            <v>11</v>
          </cell>
          <cell r="P9">
            <v>6</v>
          </cell>
        </row>
        <row r="54">
          <cell r="D54">
            <v>8</v>
          </cell>
          <cell r="E54" t="str">
            <v>:</v>
          </cell>
          <cell r="F54">
            <v>3</v>
          </cell>
          <cell r="G54">
            <v>63</v>
          </cell>
          <cell r="H54" t="str">
            <v>:</v>
          </cell>
          <cell r="I54">
            <v>57</v>
          </cell>
          <cell r="J54">
            <v>2</v>
          </cell>
          <cell r="K54">
            <v>2</v>
          </cell>
          <cell r="L54">
            <v>0</v>
          </cell>
          <cell r="M54">
            <v>0</v>
          </cell>
          <cell r="N54">
            <v>31</v>
          </cell>
          <cell r="O54">
            <v>23</v>
          </cell>
          <cell r="P54">
            <v>9</v>
          </cell>
        </row>
      </sheetData>
      <sheetData sheetId="15">
        <row r="1">
          <cell r="A1" t="str">
            <v>ONDRADADAMAX MOST</v>
          </cell>
        </row>
        <row r="2">
          <cell r="N2" t="str">
            <v>VYŠOVAN Daniel</v>
          </cell>
          <cell r="O2" t="str">
            <v>NÁSER David</v>
          </cell>
          <cell r="P2" t="str">
            <v>PULGR Ondřej</v>
          </cell>
          <cell r="Q2" t="str">
            <v>MACH Maxmilián</v>
          </cell>
        </row>
        <row r="8">
          <cell r="N8">
            <v>2</v>
          </cell>
          <cell r="O8">
            <v>1</v>
          </cell>
          <cell r="P8">
            <v>2</v>
          </cell>
          <cell r="Q8">
            <v>2</v>
          </cell>
        </row>
        <row r="54">
          <cell r="D54">
            <v>0</v>
          </cell>
          <cell r="F54">
            <v>4</v>
          </cell>
          <cell r="G54">
            <v>7</v>
          </cell>
          <cell r="I54">
            <v>28</v>
          </cell>
          <cell r="J54">
            <v>1</v>
          </cell>
          <cell r="K54">
            <v>0</v>
          </cell>
          <cell r="L54">
            <v>0</v>
          </cell>
          <cell r="M54">
            <v>1</v>
          </cell>
          <cell r="N54">
            <v>2</v>
          </cell>
          <cell r="O54">
            <v>1</v>
          </cell>
          <cell r="P54">
            <v>2</v>
          </cell>
          <cell r="Q54">
            <v>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O32"/>
  <sheetViews>
    <sheetView zoomScale="115" zoomScaleNormal="115" workbookViewId="0">
      <selection activeCell="B23" sqref="B23"/>
    </sheetView>
  </sheetViews>
  <sheetFormatPr defaultRowHeight="12.75" x14ac:dyDescent="0.2"/>
  <cols>
    <col min="1" max="1" width="4" style="1" customWidth="1"/>
    <col min="2" max="2" width="32.85546875" style="1" customWidth="1"/>
    <col min="3" max="3" width="4.28515625" style="1" customWidth="1"/>
    <col min="4" max="4" width="5.5703125" style="1" customWidth="1"/>
    <col min="5" max="6" width="3.85546875" style="1" customWidth="1"/>
    <col min="7" max="7" width="6.28515625" style="1" customWidth="1"/>
    <col min="8" max="8" width="1.140625" style="1" customWidth="1"/>
    <col min="9" max="9" width="4.140625" style="7" customWidth="1"/>
    <col min="10" max="10" width="6.28515625" style="1" customWidth="1"/>
    <col min="11" max="11" width="1.140625" style="1" customWidth="1"/>
    <col min="12" max="12" width="4.140625" style="7" customWidth="1"/>
    <col min="13" max="13" width="3.7109375" style="1" customWidth="1"/>
    <col min="14" max="14" width="5.7109375" style="1" customWidth="1"/>
    <col min="15" max="15" width="4.7109375" style="1" customWidth="1"/>
    <col min="16" max="16384" width="9.140625" style="1"/>
  </cols>
  <sheetData>
    <row r="1" spans="1:15" ht="21" x14ac:dyDescent="0.2">
      <c r="A1" s="30" t="s">
        <v>31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8" customHeight="1" x14ac:dyDescent="0.2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11.25" customHeight="1" x14ac:dyDescent="0.25">
      <c r="A3" s="2"/>
      <c r="B3" s="2"/>
      <c r="C3" s="2"/>
      <c r="D3" s="2"/>
      <c r="E3" s="2"/>
      <c r="F3" s="3"/>
      <c r="G3" s="3"/>
      <c r="H3" s="3"/>
      <c r="I3" s="4"/>
      <c r="J3" s="3"/>
      <c r="K3" s="3"/>
      <c r="L3" s="4"/>
      <c r="M3" s="3"/>
      <c r="N3" s="3"/>
    </row>
    <row r="4" spans="1:15" s="6" customFormat="1" ht="11.25" x14ac:dyDescent="0.2">
      <c r="A4" s="5"/>
      <c r="B4" s="9" t="s">
        <v>12</v>
      </c>
      <c r="C4" s="19" t="s">
        <v>21</v>
      </c>
      <c r="D4" s="19" t="s">
        <v>22</v>
      </c>
      <c r="E4" s="19" t="s">
        <v>23</v>
      </c>
      <c r="F4" s="19" t="s">
        <v>24</v>
      </c>
      <c r="G4" s="29" t="s">
        <v>13</v>
      </c>
      <c r="H4" s="29"/>
      <c r="I4" s="29"/>
      <c r="J4" s="29" t="s">
        <v>25</v>
      </c>
      <c r="K4" s="29"/>
      <c r="L4" s="29"/>
      <c r="M4" s="19" t="s">
        <v>26</v>
      </c>
      <c r="N4" s="19" t="s">
        <v>15</v>
      </c>
      <c r="O4" s="19" t="s">
        <v>28</v>
      </c>
    </row>
    <row r="5" spans="1:15" ht="3.75" customHeight="1" x14ac:dyDescent="0.2"/>
    <row r="6" spans="1:15" ht="14.25" customHeight="1" x14ac:dyDescent="0.2">
      <c r="A6" s="10" t="s">
        <v>2</v>
      </c>
      <c r="B6" s="16" t="str">
        <f>[1]CRAZY!A1</f>
        <v>CRAZY TEAM MOST</v>
      </c>
      <c r="C6" s="13">
        <f>[1]CRAZY!J54</f>
        <v>10</v>
      </c>
      <c r="D6" s="13">
        <f>[1]CRAZY!K54</f>
        <v>9</v>
      </c>
      <c r="E6" s="13">
        <f>[1]CRAZY!L54</f>
        <v>0</v>
      </c>
      <c r="F6" s="13">
        <f>[1]CRAZY!M54</f>
        <v>1</v>
      </c>
      <c r="G6" s="13">
        <f>[1]CRAZY!D54</f>
        <v>39</v>
      </c>
      <c r="H6" s="13" t="s">
        <v>0</v>
      </c>
      <c r="I6" s="4">
        <f>[1]CRAZY!F54</f>
        <v>12</v>
      </c>
      <c r="J6" s="1">
        <f>[1]CRAZY!G54</f>
        <v>325</v>
      </c>
      <c r="K6" s="1" t="s">
        <v>0</v>
      </c>
      <c r="L6" s="7">
        <f>[1]CRAZY!I54</f>
        <v>240</v>
      </c>
      <c r="M6" s="13">
        <f t="shared" ref="M6:M13" si="0">(D6*2)+(E6)</f>
        <v>18</v>
      </c>
      <c r="N6" s="14">
        <f t="shared" ref="N6:N13" si="1">IF(C6=0,0,ROUND(M6/(C6*0.02),1))</f>
        <v>90</v>
      </c>
      <c r="O6" s="21" t="str">
        <f>IF([1]NAVER!D3="","(0)",COUNT([1]NAVER!D3:D7))</f>
        <v>(0)</v>
      </c>
    </row>
    <row r="7" spans="1:15" ht="14.25" customHeight="1" x14ac:dyDescent="0.2">
      <c r="A7" s="10" t="s">
        <v>3</v>
      </c>
      <c r="B7" s="16" t="str">
        <f>[1]SHL!A1</f>
        <v>SHL BRNO</v>
      </c>
      <c r="C7" s="13">
        <f>[1]SHL!J54</f>
        <v>8</v>
      </c>
      <c r="D7" s="13">
        <f>[1]SHL!K54</f>
        <v>8</v>
      </c>
      <c r="E7" s="13">
        <f>[1]SHL!L54</f>
        <v>0</v>
      </c>
      <c r="F7" s="13">
        <f>[1]SHL!M54</f>
        <v>0</v>
      </c>
      <c r="G7" s="13">
        <f>[1]SHL!D54</f>
        <v>32</v>
      </c>
      <c r="H7" s="13" t="s">
        <v>0</v>
      </c>
      <c r="I7" s="4">
        <f>[1]SHL!F54</f>
        <v>4</v>
      </c>
      <c r="J7" s="1">
        <f>[1]SHL!G54</f>
        <v>247</v>
      </c>
      <c r="K7" s="1" t="s">
        <v>0</v>
      </c>
      <c r="L7" s="7">
        <f>[1]SHL!I54</f>
        <v>120</v>
      </c>
      <c r="M7" s="13">
        <f t="shared" si="0"/>
        <v>16</v>
      </c>
      <c r="N7" s="14">
        <f t="shared" si="1"/>
        <v>100</v>
      </c>
      <c r="O7" s="21" t="str">
        <f>IF([1]ADPA!D3="","(0)",COUNT([1]ADPA!D3:D7))</f>
        <v>(0)</v>
      </c>
    </row>
    <row r="8" spans="1:15" ht="14.25" customHeight="1" x14ac:dyDescent="0.2">
      <c r="A8" s="10" t="s">
        <v>4</v>
      </c>
      <c r="B8" s="16" t="str">
        <f>[1]HOKE!A1</f>
        <v>HOKEJKY</v>
      </c>
      <c r="C8" s="3">
        <f>[1]HOKE!J54</f>
        <v>2</v>
      </c>
      <c r="D8" s="3">
        <f>[1]HOKE!K54</f>
        <v>2</v>
      </c>
      <c r="E8" s="3">
        <f>[1]HOKE!L54</f>
        <v>0</v>
      </c>
      <c r="F8" s="3">
        <f>[1]HOKE!M54</f>
        <v>0</v>
      </c>
      <c r="G8" s="3">
        <f>[1]HOKE!D54</f>
        <v>8</v>
      </c>
      <c r="H8" s="3" t="str">
        <f>[1]HOKE!E54</f>
        <v>:</v>
      </c>
      <c r="I8" s="4">
        <f>[1]HOKE!F54</f>
        <v>3</v>
      </c>
      <c r="J8" s="12">
        <f>[1]HOKE!G54</f>
        <v>63</v>
      </c>
      <c r="K8" s="12" t="str">
        <f>[1]HOKE!H54</f>
        <v>:</v>
      </c>
      <c r="L8" s="7">
        <f>[1]HOKE!I54</f>
        <v>57</v>
      </c>
      <c r="M8" s="13">
        <f t="shared" si="0"/>
        <v>4</v>
      </c>
      <c r="N8" s="14">
        <f t="shared" si="1"/>
        <v>100</v>
      </c>
      <c r="O8" s="21" t="str">
        <f>IF([1]HOKE!D3="","(0)",COUNT([1]HOKE!D3:D7))</f>
        <v>(0)</v>
      </c>
    </row>
    <row r="9" spans="1:15" ht="14.25" customHeight="1" x14ac:dyDescent="0.2">
      <c r="A9" s="10" t="s">
        <v>5</v>
      </c>
      <c r="B9" s="16" t="str">
        <f>[1]POSEID!A1</f>
        <v>POSEIDONOVÉ</v>
      </c>
      <c r="C9" s="13">
        <f>[1]POSEID!J54</f>
        <v>2</v>
      </c>
      <c r="D9" s="13">
        <f>[1]POSEID!K54</f>
        <v>2</v>
      </c>
      <c r="E9" s="13">
        <f>[1]POSEID!L54</f>
        <v>0</v>
      </c>
      <c r="F9" s="13">
        <f>[1]POSEID!M54</f>
        <v>0</v>
      </c>
      <c r="G9" s="13">
        <f>[1]POSEID!D54</f>
        <v>8</v>
      </c>
      <c r="H9" s="13" t="s">
        <v>0</v>
      </c>
      <c r="I9" s="4">
        <f>[1]POSEID!F54</f>
        <v>5</v>
      </c>
      <c r="J9" s="1">
        <f>[1]POSEID!G54</f>
        <v>77</v>
      </c>
      <c r="K9" s="1" t="s">
        <v>0</v>
      </c>
      <c r="L9" s="7">
        <f>[1]POSEID!I54</f>
        <v>66</v>
      </c>
      <c r="M9" s="13">
        <f t="shared" si="0"/>
        <v>4</v>
      </c>
      <c r="N9" s="14">
        <f t="shared" si="1"/>
        <v>100</v>
      </c>
      <c r="O9" s="21" t="str">
        <f>IF([1]LEJDÝS!D3="","(0)",COUNT([1]LEJDÝS!D3:D7))</f>
        <v>(0)</v>
      </c>
    </row>
    <row r="10" spans="1:15" ht="14.25" customHeight="1" x14ac:dyDescent="0.2">
      <c r="A10" s="10" t="s">
        <v>6</v>
      </c>
      <c r="B10" s="16" t="str">
        <f>[1]JAGR!A1</f>
        <v>JAGR BROTHERS</v>
      </c>
      <c r="C10" s="3">
        <f>[1]JAGR!J54</f>
        <v>3</v>
      </c>
      <c r="D10" s="3">
        <f>[1]JAGR!K54</f>
        <v>2</v>
      </c>
      <c r="E10" s="3">
        <f>[1]JAGR!L54</f>
        <v>0</v>
      </c>
      <c r="F10" s="3">
        <f>[1]JAGR!M54</f>
        <v>1</v>
      </c>
      <c r="G10" s="3">
        <f>[1]JAGR!D54</f>
        <v>10</v>
      </c>
      <c r="H10" s="3" t="str">
        <f>[1]JAGR!E54</f>
        <v>:</v>
      </c>
      <c r="I10" s="4">
        <f>[1]JAGR!F54</f>
        <v>4</v>
      </c>
      <c r="J10" s="12">
        <f>[1]JAGR!G54</f>
        <v>83</v>
      </c>
      <c r="K10" s="12" t="str">
        <f>[1]JAGR!H54</f>
        <v>:</v>
      </c>
      <c r="L10" s="7">
        <f>[1]JAGR!I54</f>
        <v>66</v>
      </c>
      <c r="M10" s="13">
        <f t="shared" si="0"/>
        <v>4</v>
      </c>
      <c r="N10" s="14">
        <f t="shared" si="1"/>
        <v>66.7</v>
      </c>
      <c r="O10" s="21" t="str">
        <f>IF([1]SHL!D3="","(0)",COUNT([1]SHL!D3:D7))</f>
        <v>(0)</v>
      </c>
    </row>
    <row r="11" spans="1:15" ht="14.25" customHeight="1" x14ac:dyDescent="0.2">
      <c r="A11" s="10" t="s">
        <v>7</v>
      </c>
      <c r="B11" s="16" t="str">
        <f>[1]PUŠKY!A1</f>
        <v>MLADÉ PUŠKY MOST</v>
      </c>
      <c r="C11" s="3">
        <f>[1]PUŠKY!J54</f>
        <v>6</v>
      </c>
      <c r="D11" s="3">
        <f>[1]PUŠKY!K54</f>
        <v>2</v>
      </c>
      <c r="E11" s="3">
        <f>[1]PUŠKY!L54</f>
        <v>0</v>
      </c>
      <c r="F11" s="3">
        <f>[1]PUŠKY!M54</f>
        <v>4</v>
      </c>
      <c r="G11" s="3">
        <f>[1]PUŠKY!D54</f>
        <v>12</v>
      </c>
      <c r="H11" s="3" t="str">
        <f>[1]PUŠKY!E54</f>
        <v>:</v>
      </c>
      <c r="I11" s="4">
        <f>[1]PUŠKY!F54</f>
        <v>22</v>
      </c>
      <c r="J11" s="12">
        <f>[1]PUŠKY!G54</f>
        <v>185</v>
      </c>
      <c r="K11" s="12" t="str">
        <f>[1]PUŠKY!H54</f>
        <v>:</v>
      </c>
      <c r="L11" s="7">
        <f>[1]PUŠKY!I54</f>
        <v>204</v>
      </c>
      <c r="M11" s="13">
        <f t="shared" si="0"/>
        <v>4</v>
      </c>
      <c r="N11" s="14">
        <f t="shared" si="1"/>
        <v>33.299999999999997</v>
      </c>
      <c r="O11" s="21" t="str">
        <f>IF([1]REAL!D3="","(0)",COUNT([1]REAL!D3:D7))</f>
        <v>(0)</v>
      </c>
    </row>
    <row r="12" spans="1:15" ht="14.25" customHeight="1" x14ac:dyDescent="0.2">
      <c r="A12" s="10" t="s">
        <v>30</v>
      </c>
      <c r="B12" s="16" t="str">
        <f>[1]GUROM!A1</f>
        <v>POLSKA GUROM</v>
      </c>
      <c r="C12" s="3">
        <f>[1]GUROM!J54</f>
        <v>1</v>
      </c>
      <c r="D12" s="3">
        <f>[1]GUROM!K54</f>
        <v>1</v>
      </c>
      <c r="E12" s="3">
        <f>[1]GUROM!L54</f>
        <v>0</v>
      </c>
      <c r="F12" s="3">
        <f>[1]GUROM!M54</f>
        <v>0</v>
      </c>
      <c r="G12" s="3">
        <f>[1]GUROM!D54</f>
        <v>4</v>
      </c>
      <c r="H12" s="3" t="str">
        <f>[1]GUROM!E54</f>
        <v>:</v>
      </c>
      <c r="I12" s="4">
        <f>[1]GUROM!F54</f>
        <v>3</v>
      </c>
      <c r="J12" s="12">
        <f>[1]GUROM!G54</f>
        <v>39</v>
      </c>
      <c r="K12" s="12" t="str">
        <f>[1]GUROM!H54</f>
        <v>:</v>
      </c>
      <c r="L12" s="7">
        <f>[1]GUROM!I54</f>
        <v>41</v>
      </c>
      <c r="M12" s="13">
        <f t="shared" si="0"/>
        <v>2</v>
      </c>
      <c r="N12" s="14">
        <f t="shared" si="1"/>
        <v>100</v>
      </c>
      <c r="O12" s="21" t="str">
        <f>IF([1]CRAZY!D3="","(0)",COUNT([1]CRAZY!D3:D7))</f>
        <v>(0)</v>
      </c>
    </row>
    <row r="13" spans="1:15" ht="14.25" customHeight="1" x14ac:dyDescent="0.2">
      <c r="A13" s="10" t="s">
        <v>36</v>
      </c>
      <c r="B13" s="16" t="str">
        <f>[1]NAVER!A1</f>
        <v>NAVERTICA TEAM</v>
      </c>
      <c r="C13" s="3">
        <f>[1]NAVER!J54</f>
        <v>3</v>
      </c>
      <c r="D13" s="3">
        <f>[1]NAVER!K54</f>
        <v>1</v>
      </c>
      <c r="E13" s="3">
        <f>[1]NAVER!L54</f>
        <v>0</v>
      </c>
      <c r="F13" s="3">
        <f>[1]NAVER!M54</f>
        <v>2</v>
      </c>
      <c r="G13" s="3">
        <f>[1]NAVER!D54</f>
        <v>4</v>
      </c>
      <c r="H13" s="3" t="str">
        <f>[1]NAVER!E54</f>
        <v>:</v>
      </c>
      <c r="I13" s="4">
        <f>[1]NAVER!F54</f>
        <v>11</v>
      </c>
      <c r="J13" s="12">
        <f>[1]NAVER!G54</f>
        <v>73</v>
      </c>
      <c r="K13" s="12" t="str">
        <f>[1]NAVER!H54</f>
        <v>:</v>
      </c>
      <c r="L13" s="7">
        <f>[1]NAVER!I54</f>
        <v>95</v>
      </c>
      <c r="M13" s="13">
        <f t="shared" si="0"/>
        <v>2</v>
      </c>
      <c r="N13" s="14">
        <f t="shared" si="1"/>
        <v>33.299999999999997</v>
      </c>
      <c r="O13" s="21" t="str">
        <f>IF([1]POSEID!D3="","(0)",COUNT([1]POSEID!D3:D7))</f>
        <v>(0)</v>
      </c>
    </row>
    <row r="14" spans="1:15" ht="14.25" customHeight="1" x14ac:dyDescent="0.2">
      <c r="A14" s="10" t="s">
        <v>37</v>
      </c>
      <c r="B14" s="16" t="str">
        <f>[1]LEJDÝS!A1</f>
        <v>LEJDÝS MOST</v>
      </c>
      <c r="C14" s="13">
        <f>[1]LEJDÝS!J54</f>
        <v>4</v>
      </c>
      <c r="D14" s="13">
        <f>[1]LEJDÝS!K54</f>
        <v>1</v>
      </c>
      <c r="E14" s="13">
        <f>[1]LEJDÝS!L54</f>
        <v>0</v>
      </c>
      <c r="F14" s="13">
        <f>[1]LEJDÝS!M54</f>
        <v>3</v>
      </c>
      <c r="G14" s="13">
        <f>[1]LEJDÝS!D54</f>
        <v>13</v>
      </c>
      <c r="H14" s="13" t="s">
        <v>0</v>
      </c>
      <c r="I14" s="4">
        <f>[1]LEJDÝS!F54</f>
        <v>12</v>
      </c>
      <c r="J14" s="1">
        <f>[1]LEJDÝS!G54</f>
        <v>146</v>
      </c>
      <c r="K14" s="1" t="s">
        <v>0</v>
      </c>
      <c r="L14" s="7">
        <f>[1]LEJDÝS!I54</f>
        <v>134</v>
      </c>
      <c r="M14" s="13">
        <f>(D14*2)+(E14)</f>
        <v>2</v>
      </c>
      <c r="N14" s="14">
        <f>IF(C14=0,0,ROUND(M14/(C14*0.02),1))</f>
        <v>25</v>
      </c>
      <c r="O14" s="21" t="str">
        <f>IF([1]PUŠKY!D3="","(0)",COUNT([1]PUŠKY!D3:D7))</f>
        <v>(0)</v>
      </c>
    </row>
    <row r="15" spans="1:15" ht="14.25" customHeight="1" x14ac:dyDescent="0.2">
      <c r="A15" s="10" t="s">
        <v>38</v>
      </c>
      <c r="B15" s="16" t="str">
        <f>[1]REAL!A1</f>
        <v>REAL TEM MOST</v>
      </c>
      <c r="C15" s="13">
        <f>[1]REAL!J54</f>
        <v>1</v>
      </c>
      <c r="D15" s="13">
        <f>[1]REAL!K54</f>
        <v>0</v>
      </c>
      <c r="E15" s="13">
        <f>[1]REAL!L54</f>
        <v>0</v>
      </c>
      <c r="F15" s="13">
        <f>[1]REAL!M54</f>
        <v>1</v>
      </c>
      <c r="G15" s="13">
        <f>[1]REAL!D54</f>
        <v>2</v>
      </c>
      <c r="H15" s="13" t="s">
        <v>0</v>
      </c>
      <c r="I15" s="4">
        <f>[1]REAL!F54</f>
        <v>4</v>
      </c>
      <c r="J15" s="1">
        <f>[1]REAL!G54</f>
        <v>28</v>
      </c>
      <c r="K15" s="1" t="s">
        <v>0</v>
      </c>
      <c r="L15" s="7">
        <f>[1]REAL!I54</f>
        <v>36</v>
      </c>
      <c r="M15" s="13">
        <f>(D15*2)+(E15)</f>
        <v>0</v>
      </c>
      <c r="N15" s="14">
        <f>IF(C15=0,0,ROUND(M15/(C15*0.02),1))</f>
        <v>0</v>
      </c>
      <c r="O15" s="21" t="str">
        <f>IF([1]GUROM!D3="","(0)",COUNT([1]GUROM!D3:D7))</f>
        <v>(0)</v>
      </c>
    </row>
    <row r="16" spans="1:15" ht="14.25" customHeight="1" x14ac:dyDescent="0.2">
      <c r="A16" s="10" t="s">
        <v>39</v>
      </c>
      <c r="B16" s="16" t="str">
        <f>[1]ONDRA!A1</f>
        <v>ONDRADADAMAX MOST</v>
      </c>
      <c r="C16" s="13">
        <f>[1]ONDRA!J54</f>
        <v>1</v>
      </c>
      <c r="D16" s="13">
        <f>[1]ONDRA!K54</f>
        <v>0</v>
      </c>
      <c r="E16" s="13">
        <f>[1]ONDRA!L54</f>
        <v>0</v>
      </c>
      <c r="F16" s="13">
        <f>[1]ONDRA!M54</f>
        <v>1</v>
      </c>
      <c r="G16" s="13">
        <f>[1]ONDRA!D54</f>
        <v>0</v>
      </c>
      <c r="H16" s="13" t="s">
        <v>0</v>
      </c>
      <c r="I16" s="4">
        <f>[1]ONDRA!F54</f>
        <v>4</v>
      </c>
      <c r="J16" s="1">
        <f>[1]ONDRA!G54</f>
        <v>7</v>
      </c>
      <c r="K16" s="1" t="s">
        <v>0</v>
      </c>
      <c r="L16" s="7">
        <f>[1]ONDRA!I54</f>
        <v>28</v>
      </c>
      <c r="M16" s="13">
        <f>(D16*2)+(E16)</f>
        <v>0</v>
      </c>
      <c r="N16" s="14">
        <f>IF(C16=0,0,ROUND(M16/(C16*0.02),1))</f>
        <v>0</v>
      </c>
      <c r="O16" s="21" t="str">
        <f>IF([1]ONDRA!D3="","(0)",COUNT([1]ONDRA!D3:D7))</f>
        <v>(0)</v>
      </c>
    </row>
    <row r="17" spans="1:15" ht="14.25" customHeight="1" x14ac:dyDescent="0.2">
      <c r="A17" s="10" t="s">
        <v>40</v>
      </c>
      <c r="B17" s="16" t="str">
        <f>[1]ŠKOLKA!A1</f>
        <v>KOUZELNÁ ŠKOLKA</v>
      </c>
      <c r="C17" s="3">
        <f>[1]ŠKOLKA!J54</f>
        <v>7</v>
      </c>
      <c r="D17" s="3">
        <f>[1]ŠKOLKA!K54</f>
        <v>0</v>
      </c>
      <c r="E17" s="3">
        <f>[1]ŠKOLKA!L54</f>
        <v>0</v>
      </c>
      <c r="F17" s="3">
        <f>[1]ŠKOLKA!M54</f>
        <v>7</v>
      </c>
      <c r="G17" s="3">
        <f>[1]ŠKOLKA!D54</f>
        <v>7</v>
      </c>
      <c r="H17" s="3" t="str">
        <f>[1]ŠKOLKA!E54</f>
        <v>:</v>
      </c>
      <c r="I17" s="4">
        <f>[1]ŠKOLKA!F54</f>
        <v>28</v>
      </c>
      <c r="J17" s="12">
        <f>[1]ŠKOLKA!G54</f>
        <v>159</v>
      </c>
      <c r="K17" s="12" t="str">
        <f>[1]ŠKOLKA!H54</f>
        <v>:</v>
      </c>
      <c r="L17" s="7">
        <f>[1]ŠKOLKA!I54</f>
        <v>223</v>
      </c>
      <c r="M17" s="13">
        <f>(D17*2)+(E17)</f>
        <v>0</v>
      </c>
      <c r="N17" s="14">
        <f>IF(C17=0,0,ROUND(M17/(C17*0.02),1))</f>
        <v>0</v>
      </c>
      <c r="O17" s="21" t="str">
        <f>IF([1]ŠKOLKA!D3="","(0)",COUNT([1]ŠKOLKA!D3:D7))</f>
        <v>(0)</v>
      </c>
    </row>
    <row r="18" spans="1:15" ht="14.25" customHeight="1" x14ac:dyDescent="0.2">
      <c r="A18" s="10" t="s">
        <v>41</v>
      </c>
      <c r="B18" s="16" t="str">
        <f>[1]ADPA!A1</f>
        <v>ADPAMA MALOMĚŘICE</v>
      </c>
      <c r="C18" s="13">
        <f>[1]ADPA!J54</f>
        <v>8</v>
      </c>
      <c r="D18" s="13">
        <f>[1]ADPA!K54</f>
        <v>0</v>
      </c>
      <c r="E18" s="13">
        <f>[1]ADPA!L54</f>
        <v>0</v>
      </c>
      <c r="F18" s="13">
        <f>[1]ADPA!M54</f>
        <v>8</v>
      </c>
      <c r="G18" s="13">
        <f>[1]ADPA!D54</f>
        <v>5</v>
      </c>
      <c r="H18" s="13" t="s">
        <v>0</v>
      </c>
      <c r="I18" s="4">
        <f>[1]ADPA!F54</f>
        <v>32</v>
      </c>
      <c r="J18" s="1">
        <f>[1]ADPA!G54</f>
        <v>130</v>
      </c>
      <c r="K18" s="1" t="s">
        <v>0</v>
      </c>
      <c r="L18" s="7">
        <f>[1]ADPA!I54</f>
        <v>252</v>
      </c>
      <c r="M18" s="13">
        <f>(D18*2)+(E18)</f>
        <v>0</v>
      </c>
      <c r="N18" s="14">
        <f>IF(C18=0,0,ROUND(M18/(C18*0.02),1))</f>
        <v>0</v>
      </c>
      <c r="O18" s="21" t="str">
        <f>IF([1]JAGR!D3="","(0)",COUNT([1]JAGR!D3:D7))</f>
        <v>(0)</v>
      </c>
    </row>
    <row r="19" spans="1:15" ht="14.25" customHeight="1" x14ac:dyDescent="0.2">
      <c r="A19" s="10"/>
      <c r="B19" s="16"/>
      <c r="C19" s="3"/>
      <c r="D19" s="3"/>
      <c r="E19" s="3"/>
      <c r="F19" s="3"/>
      <c r="G19" s="3"/>
      <c r="H19" s="3"/>
      <c r="I19" s="4"/>
      <c r="J19" s="12"/>
      <c r="K19" s="12"/>
      <c r="M19" s="13"/>
      <c r="N19" s="14"/>
      <c r="O19" s="21"/>
    </row>
    <row r="20" spans="1:15" ht="14.25" customHeight="1" x14ac:dyDescent="0.2">
      <c r="A20" s="10"/>
      <c r="B20" s="16"/>
      <c r="C20" s="3"/>
      <c r="D20" s="3"/>
      <c r="E20" s="3"/>
      <c r="F20" s="3"/>
      <c r="G20" s="3"/>
      <c r="H20" s="3"/>
      <c r="I20" s="4"/>
      <c r="J20" s="12"/>
      <c r="K20" s="12"/>
      <c r="M20" s="13"/>
      <c r="N20" s="14"/>
      <c r="O20" s="21"/>
    </row>
    <row r="21" spans="1:15" ht="14.25" customHeight="1" x14ac:dyDescent="0.2">
      <c r="A21" s="10"/>
      <c r="B21" s="16"/>
      <c r="C21" s="3"/>
      <c r="D21" s="3"/>
      <c r="E21" s="3"/>
      <c r="F21" s="3"/>
      <c r="G21" s="3"/>
      <c r="H21" s="3"/>
      <c r="I21" s="4"/>
      <c r="J21" s="12"/>
      <c r="K21" s="12"/>
      <c r="M21" s="13"/>
      <c r="N21" s="14"/>
      <c r="O21" s="21"/>
    </row>
    <row r="22" spans="1:15" ht="14.25" customHeight="1" x14ac:dyDescent="0.2">
      <c r="A22" s="10"/>
      <c r="B22" s="16"/>
      <c r="C22" s="13"/>
      <c r="D22" s="13"/>
      <c r="E22" s="13"/>
      <c r="F22" s="13"/>
      <c r="G22" s="13"/>
      <c r="H22" s="13"/>
      <c r="I22" s="4"/>
      <c r="M22" s="13"/>
      <c r="N22" s="14"/>
      <c r="O22" s="21"/>
    </row>
    <row r="23" spans="1:15" ht="14.25" customHeight="1" x14ac:dyDescent="0.2">
      <c r="A23" s="10"/>
      <c r="B23" s="16"/>
      <c r="C23" s="3"/>
      <c r="D23" s="3"/>
      <c r="E23" s="3"/>
      <c r="F23" s="3"/>
      <c r="G23" s="3"/>
      <c r="H23" s="3"/>
      <c r="I23" s="4"/>
      <c r="J23" s="12"/>
      <c r="K23" s="12"/>
      <c r="M23" s="13"/>
      <c r="N23" s="14"/>
      <c r="O23" s="21"/>
    </row>
    <row r="24" spans="1:15" ht="14.25" customHeight="1" x14ac:dyDescent="0.2">
      <c r="A24" s="10"/>
      <c r="B24" s="16"/>
      <c r="C24" s="13"/>
      <c r="D24" s="13"/>
      <c r="E24" s="13"/>
      <c r="F24" s="13"/>
      <c r="G24" s="13"/>
      <c r="H24" s="13"/>
      <c r="I24" s="4"/>
      <c r="M24" s="13"/>
      <c r="N24" s="14"/>
      <c r="O24" s="21"/>
    </row>
    <row r="25" spans="1:15" ht="14.25" customHeight="1" x14ac:dyDescent="0.2">
      <c r="A25" s="10"/>
      <c r="B25" s="16"/>
      <c r="C25" s="3"/>
      <c r="D25" s="3"/>
      <c r="E25" s="3"/>
      <c r="F25" s="3"/>
      <c r="G25" s="3"/>
      <c r="H25" s="3"/>
      <c r="I25" s="4"/>
      <c r="J25" s="12"/>
      <c r="K25" s="12"/>
      <c r="M25" s="13"/>
      <c r="N25" s="14"/>
      <c r="O25" s="21"/>
    </row>
    <row r="26" spans="1:15" ht="14.25" customHeight="1" x14ac:dyDescent="0.2">
      <c r="A26" s="10"/>
      <c r="B26" s="16"/>
      <c r="C26" s="13"/>
      <c r="D26" s="13"/>
      <c r="E26" s="13"/>
      <c r="F26" s="13"/>
      <c r="G26" s="13"/>
      <c r="H26" s="13"/>
      <c r="I26" s="4"/>
      <c r="M26" s="13"/>
      <c r="N26" s="14"/>
      <c r="O26" s="21"/>
    </row>
    <row r="27" spans="1:15" ht="14.25" customHeight="1" x14ac:dyDescent="0.2">
      <c r="A27" s="10"/>
      <c r="B27" s="16"/>
      <c r="C27" s="3"/>
      <c r="D27" s="3"/>
      <c r="E27" s="3"/>
      <c r="F27" s="3"/>
      <c r="G27" s="3"/>
      <c r="H27" s="3"/>
      <c r="I27" s="4"/>
      <c r="J27" s="12"/>
      <c r="K27" s="12"/>
      <c r="M27" s="13"/>
      <c r="N27" s="14"/>
      <c r="O27" s="21"/>
    </row>
    <row r="28" spans="1:15" ht="14.25" customHeight="1" x14ac:dyDescent="0.2">
      <c r="A28" s="10"/>
      <c r="B28" s="16"/>
      <c r="C28" s="13"/>
      <c r="D28" s="13"/>
      <c r="E28" s="13"/>
      <c r="F28" s="13"/>
      <c r="G28" s="13"/>
      <c r="H28" s="13"/>
      <c r="I28" s="4"/>
      <c r="M28" s="13"/>
      <c r="N28" s="14"/>
      <c r="O28" s="21"/>
    </row>
    <row r="29" spans="1:15" ht="14.25" customHeight="1" x14ac:dyDescent="0.2">
      <c r="A29" s="10"/>
      <c r="B29" s="16"/>
      <c r="C29" s="3"/>
      <c r="D29" s="3"/>
      <c r="E29" s="3"/>
      <c r="F29" s="3"/>
      <c r="G29" s="3"/>
      <c r="H29" s="3"/>
      <c r="I29" s="4"/>
      <c r="J29" s="12"/>
      <c r="K29" s="12"/>
      <c r="M29" s="13"/>
      <c r="N29" s="14"/>
      <c r="O29" s="21"/>
    </row>
    <row r="30" spans="1:15" ht="14.25" customHeight="1" x14ac:dyDescent="0.2">
      <c r="A30" s="10"/>
      <c r="B30" s="16"/>
      <c r="C30" s="13"/>
      <c r="D30" s="13"/>
      <c r="E30" s="13"/>
      <c r="F30" s="13"/>
      <c r="G30" s="13"/>
      <c r="H30" s="13"/>
      <c r="I30" s="4"/>
      <c r="M30" s="13"/>
      <c r="N30" s="14"/>
      <c r="O30" s="21"/>
    </row>
    <row r="31" spans="1:15" ht="14.25" customHeight="1" x14ac:dyDescent="0.2">
      <c r="A31" s="10"/>
      <c r="B31" s="16"/>
      <c r="C31" s="3"/>
      <c r="D31" s="3"/>
      <c r="E31" s="3"/>
      <c r="F31" s="3"/>
      <c r="G31" s="3"/>
      <c r="H31" s="3"/>
      <c r="I31" s="4"/>
      <c r="J31" s="12"/>
      <c r="K31" s="12"/>
      <c r="M31" s="13"/>
      <c r="N31" s="14"/>
      <c r="O31" s="21"/>
    </row>
    <row r="32" spans="1:15" ht="14.25" customHeight="1" x14ac:dyDescent="0.2">
      <c r="A32" s="10"/>
      <c r="B32" s="16"/>
      <c r="C32" s="13"/>
      <c r="D32" s="13"/>
      <c r="E32" s="13"/>
      <c r="F32" s="13"/>
      <c r="G32" s="13"/>
      <c r="H32" s="13"/>
      <c r="I32" s="4"/>
      <c r="M32" s="13"/>
      <c r="N32" s="14"/>
      <c r="O32" s="21"/>
    </row>
  </sheetData>
  <sortState ref="B6:O7">
    <sortCondition descending="1" ref="M6:M7"/>
  </sortState>
  <mergeCells count="4">
    <mergeCell ref="G4:I4"/>
    <mergeCell ref="J4:L4"/>
    <mergeCell ref="A1:O1"/>
    <mergeCell ref="A2:O2"/>
  </mergeCells>
  <phoneticPr fontId="1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J60"/>
  <sheetViews>
    <sheetView topLeftCell="A10" workbookViewId="0">
      <selection activeCell="D63" sqref="D63"/>
    </sheetView>
  </sheetViews>
  <sheetFormatPr defaultRowHeight="12.75" x14ac:dyDescent="0.2"/>
  <cols>
    <col min="1" max="1" width="10.28515625" style="1" customWidth="1"/>
    <col min="2" max="2" width="28.5703125" style="1" customWidth="1"/>
    <col min="3" max="3" width="1.28515625" style="1" customWidth="1"/>
    <col min="4" max="4" width="28.5703125" style="1" customWidth="1"/>
    <col min="5" max="5" width="6.28515625" style="1" customWidth="1"/>
    <col min="6" max="6" width="1.140625" style="1" customWidth="1"/>
    <col min="7" max="7" width="4.140625" style="7" customWidth="1"/>
    <col min="8" max="8" width="6.28515625" style="1" customWidth="1"/>
    <col min="9" max="9" width="1.140625" style="1" customWidth="1"/>
    <col min="10" max="10" width="4.140625" style="7" customWidth="1"/>
    <col min="11" max="16384" width="9.140625" style="1"/>
  </cols>
  <sheetData>
    <row r="1" spans="1:10" ht="21" customHeight="1" x14ac:dyDescent="0.2">
      <c r="A1" s="30" t="s">
        <v>31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21" customHeight="1" x14ac:dyDescent="0.2">
      <c r="A2" s="32" t="s">
        <v>16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s="6" customFormat="1" ht="24" customHeight="1" x14ac:dyDescent="0.2">
      <c r="A3" s="25" t="s">
        <v>1</v>
      </c>
      <c r="B3" s="26" t="s">
        <v>17</v>
      </c>
      <c r="C3" s="27"/>
      <c r="D3" s="26" t="s">
        <v>18</v>
      </c>
      <c r="E3" s="33" t="s">
        <v>13</v>
      </c>
      <c r="F3" s="33"/>
      <c r="G3" s="33"/>
      <c r="H3" s="33" t="s">
        <v>14</v>
      </c>
      <c r="I3" s="33"/>
      <c r="J3" s="33"/>
    </row>
    <row r="4" spans="1:10" ht="14.25" customHeight="1" x14ac:dyDescent="0.2">
      <c r="A4" s="28">
        <v>45615</v>
      </c>
      <c r="B4" s="24" t="s">
        <v>32</v>
      </c>
      <c r="C4" s="24" t="s">
        <v>19</v>
      </c>
      <c r="D4" s="24" t="s">
        <v>33</v>
      </c>
      <c r="E4" s="3">
        <v>4</v>
      </c>
      <c r="F4" s="3" t="s">
        <v>0</v>
      </c>
      <c r="G4" s="4">
        <v>3</v>
      </c>
      <c r="H4" s="1">
        <v>44</v>
      </c>
      <c r="I4" s="3" t="s">
        <v>0</v>
      </c>
      <c r="J4" s="7">
        <v>39</v>
      </c>
    </row>
    <row r="5" spans="1:10" x14ac:dyDescent="0.2">
      <c r="A5" s="28">
        <v>45615</v>
      </c>
      <c r="B5" s="24" t="s">
        <v>34</v>
      </c>
      <c r="C5" s="24" t="s">
        <v>19</v>
      </c>
      <c r="D5" s="24" t="s">
        <v>35</v>
      </c>
      <c r="E5" s="3">
        <v>2</v>
      </c>
      <c r="F5" s="3" t="s">
        <v>0</v>
      </c>
      <c r="G5" s="4">
        <v>4</v>
      </c>
      <c r="H5" s="1">
        <v>27</v>
      </c>
      <c r="I5" s="3" t="s">
        <v>0</v>
      </c>
      <c r="J5" s="7">
        <v>39</v>
      </c>
    </row>
    <row r="6" spans="1:10" x14ac:dyDescent="0.2">
      <c r="A6" s="28">
        <v>45615</v>
      </c>
      <c r="B6" s="24" t="s">
        <v>35</v>
      </c>
      <c r="C6" s="24" t="s">
        <v>19</v>
      </c>
      <c r="D6" s="24" t="s">
        <v>32</v>
      </c>
      <c r="E6" s="3">
        <v>4</v>
      </c>
      <c r="F6" s="3" t="s">
        <v>0</v>
      </c>
      <c r="G6" s="4">
        <v>0</v>
      </c>
      <c r="H6" s="1">
        <v>28</v>
      </c>
      <c r="I6" s="3" t="s">
        <v>0</v>
      </c>
      <c r="J6" s="7">
        <v>9</v>
      </c>
    </row>
    <row r="7" spans="1:10" x14ac:dyDescent="0.2">
      <c r="A7" s="28">
        <v>45615</v>
      </c>
      <c r="B7" s="24" t="s">
        <v>33</v>
      </c>
      <c r="C7" s="24" t="s">
        <v>19</v>
      </c>
      <c r="D7" s="24" t="s">
        <v>34</v>
      </c>
      <c r="E7" s="3">
        <v>0</v>
      </c>
      <c r="F7" s="3" t="s">
        <v>0</v>
      </c>
      <c r="G7" s="4">
        <v>4</v>
      </c>
      <c r="H7" s="1">
        <v>7</v>
      </c>
      <c r="I7" s="3" t="s">
        <v>0</v>
      </c>
      <c r="J7" s="7">
        <v>28</v>
      </c>
    </row>
    <row r="8" spans="1:10" x14ac:dyDescent="0.2">
      <c r="A8" s="28">
        <v>45615</v>
      </c>
      <c r="B8" s="24" t="s">
        <v>32</v>
      </c>
      <c r="C8" s="24" t="s">
        <v>19</v>
      </c>
      <c r="D8" s="24" t="s">
        <v>34</v>
      </c>
      <c r="E8" s="3">
        <v>0</v>
      </c>
      <c r="F8" s="3" t="s">
        <v>0</v>
      </c>
      <c r="G8" s="4">
        <v>4</v>
      </c>
      <c r="H8" s="1">
        <v>20</v>
      </c>
      <c r="I8" s="3" t="s">
        <v>0</v>
      </c>
      <c r="J8" s="7">
        <v>28</v>
      </c>
    </row>
    <row r="9" spans="1:10" x14ac:dyDescent="0.2">
      <c r="A9" s="28">
        <v>45615</v>
      </c>
      <c r="B9" s="24" t="s">
        <v>35</v>
      </c>
      <c r="C9" s="24" t="s">
        <v>19</v>
      </c>
      <c r="D9" s="24" t="s">
        <v>33</v>
      </c>
      <c r="E9" s="3">
        <v>4</v>
      </c>
      <c r="F9" s="3" t="s">
        <v>0</v>
      </c>
      <c r="G9" s="4">
        <v>0</v>
      </c>
      <c r="H9" s="1">
        <v>28</v>
      </c>
      <c r="I9" s="3" t="s">
        <v>0</v>
      </c>
      <c r="J9" s="7">
        <v>7</v>
      </c>
    </row>
    <row r="10" spans="1:10" ht="3.75" customHeight="1" x14ac:dyDescent="0.2">
      <c r="A10" s="8"/>
    </row>
    <row r="11" spans="1:10" x14ac:dyDescent="0.2">
      <c r="A11" s="28">
        <v>45618</v>
      </c>
      <c r="B11" s="13" t="s">
        <v>42</v>
      </c>
      <c r="C11" s="24" t="s">
        <v>19</v>
      </c>
      <c r="D11" s="13" t="s">
        <v>43</v>
      </c>
      <c r="E11" s="3">
        <v>3</v>
      </c>
      <c r="F11" s="3" t="s">
        <v>0</v>
      </c>
      <c r="G11" s="4">
        <v>4</v>
      </c>
      <c r="H11" s="1">
        <v>41</v>
      </c>
      <c r="I11" s="3" t="s">
        <v>0</v>
      </c>
      <c r="J11" s="7">
        <v>39</v>
      </c>
    </row>
    <row r="12" spans="1:10" ht="3.75" customHeight="1" x14ac:dyDescent="0.2">
      <c r="A12" s="8"/>
    </row>
    <row r="13" spans="1:10" x14ac:dyDescent="0.2">
      <c r="A13" s="28">
        <v>45633</v>
      </c>
      <c r="B13" s="24" t="s">
        <v>60</v>
      </c>
      <c r="C13" s="24" t="s">
        <v>19</v>
      </c>
      <c r="D13" s="24" t="s">
        <v>61</v>
      </c>
      <c r="E13" s="3">
        <v>4</v>
      </c>
      <c r="F13" s="3" t="s">
        <v>0</v>
      </c>
      <c r="G13" s="4">
        <v>3</v>
      </c>
      <c r="H13" s="1">
        <v>42</v>
      </c>
      <c r="I13" s="3" t="s">
        <v>0</v>
      </c>
      <c r="J13" s="7">
        <v>36</v>
      </c>
    </row>
    <row r="14" spans="1:10" ht="3.75" customHeight="1" x14ac:dyDescent="0.2">
      <c r="A14" s="8"/>
    </row>
    <row r="15" spans="1:10" x14ac:dyDescent="0.2">
      <c r="A15" s="28">
        <v>45636</v>
      </c>
      <c r="B15" s="24" t="s">
        <v>60</v>
      </c>
      <c r="C15" s="24" t="s">
        <v>19</v>
      </c>
      <c r="D15" s="24" t="s">
        <v>61</v>
      </c>
      <c r="E15" s="3">
        <v>4</v>
      </c>
      <c r="F15" s="3" t="s">
        <v>0</v>
      </c>
      <c r="G15" s="4">
        <v>3</v>
      </c>
      <c r="H15" s="1">
        <v>44</v>
      </c>
      <c r="I15" s="3" t="s">
        <v>0</v>
      </c>
      <c r="J15" s="7">
        <v>44</v>
      </c>
    </row>
    <row r="16" spans="1:10" ht="3.75" customHeight="1" x14ac:dyDescent="0.2">
      <c r="A16" s="8"/>
    </row>
    <row r="17" spans="1:10" x14ac:dyDescent="0.2">
      <c r="A17" s="28">
        <v>45638</v>
      </c>
      <c r="B17" s="24" t="s">
        <v>62</v>
      </c>
      <c r="C17" s="24" t="s">
        <v>19</v>
      </c>
      <c r="D17" s="13" t="s">
        <v>42</v>
      </c>
      <c r="E17" s="3">
        <v>0</v>
      </c>
      <c r="F17" s="3" t="s">
        <v>0</v>
      </c>
      <c r="G17" s="4">
        <v>4</v>
      </c>
      <c r="H17" s="1">
        <v>10</v>
      </c>
      <c r="I17" s="3" t="s">
        <v>0</v>
      </c>
      <c r="J17" s="7">
        <v>28</v>
      </c>
    </row>
    <row r="18" spans="1:10" ht="3.75" customHeight="1" x14ac:dyDescent="0.2">
      <c r="A18" s="8"/>
    </row>
    <row r="19" spans="1:10" x14ac:dyDescent="0.2">
      <c r="A19" s="28">
        <v>45663</v>
      </c>
      <c r="B19" s="24" t="s">
        <v>67</v>
      </c>
      <c r="C19" s="24" t="s">
        <v>19</v>
      </c>
      <c r="D19" s="13" t="s">
        <v>68</v>
      </c>
      <c r="E19" s="3">
        <v>2</v>
      </c>
      <c r="F19" s="3" t="s">
        <v>0</v>
      </c>
      <c r="G19" s="4">
        <v>4</v>
      </c>
      <c r="H19" s="1">
        <v>28</v>
      </c>
      <c r="I19" s="3" t="s">
        <v>0</v>
      </c>
      <c r="J19" s="7">
        <v>36</v>
      </c>
    </row>
    <row r="20" spans="1:10" ht="3.75" customHeight="1" x14ac:dyDescent="0.2">
      <c r="A20" s="8"/>
    </row>
    <row r="21" spans="1:10" x14ac:dyDescent="0.2">
      <c r="A21" s="28">
        <v>45666</v>
      </c>
      <c r="B21" s="24" t="s">
        <v>62</v>
      </c>
      <c r="C21" s="24" t="s">
        <v>19</v>
      </c>
      <c r="D21" s="13" t="s">
        <v>42</v>
      </c>
      <c r="E21" s="3">
        <v>1</v>
      </c>
      <c r="F21" s="3" t="s">
        <v>0</v>
      </c>
      <c r="G21" s="4">
        <v>4</v>
      </c>
      <c r="H21" s="1">
        <v>22</v>
      </c>
      <c r="I21" s="3" t="s">
        <v>0</v>
      </c>
      <c r="J21" s="7">
        <v>32</v>
      </c>
    </row>
    <row r="22" spans="1:10" ht="3.75" customHeight="1" x14ac:dyDescent="0.2">
      <c r="A22" s="8"/>
    </row>
    <row r="23" spans="1:10" x14ac:dyDescent="0.2">
      <c r="A23" s="28">
        <v>45678</v>
      </c>
      <c r="B23" s="24" t="s">
        <v>35</v>
      </c>
      <c r="C23" s="24" t="s">
        <v>19</v>
      </c>
      <c r="D23" s="24" t="s">
        <v>33</v>
      </c>
      <c r="E23" s="3">
        <v>4</v>
      </c>
      <c r="F23" s="3" t="s">
        <v>0</v>
      </c>
      <c r="G23" s="4">
        <v>0</v>
      </c>
      <c r="H23" s="1">
        <v>28</v>
      </c>
      <c r="I23" s="3" t="s">
        <v>0</v>
      </c>
      <c r="J23" s="7">
        <v>14</v>
      </c>
    </row>
    <row r="24" spans="1:10" x14ac:dyDescent="0.2">
      <c r="A24" s="28">
        <v>45678</v>
      </c>
      <c r="B24" s="24" t="s">
        <v>33</v>
      </c>
      <c r="C24" s="24" t="s">
        <v>19</v>
      </c>
      <c r="D24" s="24" t="s">
        <v>35</v>
      </c>
      <c r="E24" s="3">
        <v>1</v>
      </c>
      <c r="F24" s="3" t="s">
        <v>0</v>
      </c>
      <c r="G24" s="4">
        <v>4</v>
      </c>
      <c r="H24" s="1">
        <v>19</v>
      </c>
      <c r="I24" s="3" t="s">
        <v>0</v>
      </c>
      <c r="J24" s="7">
        <v>34</v>
      </c>
    </row>
    <row r="25" spans="1:10" ht="3.75" customHeight="1" x14ac:dyDescent="0.2">
      <c r="A25" s="8"/>
    </row>
    <row r="26" spans="1:10" x14ac:dyDescent="0.2">
      <c r="A26" s="28">
        <v>45681</v>
      </c>
      <c r="B26" s="24" t="s">
        <v>60</v>
      </c>
      <c r="C26" s="24" t="s">
        <v>19</v>
      </c>
      <c r="D26" s="13" t="s">
        <v>42</v>
      </c>
      <c r="E26" s="3">
        <v>0</v>
      </c>
      <c r="F26" s="3" t="s">
        <v>0</v>
      </c>
      <c r="G26" s="4">
        <v>4</v>
      </c>
      <c r="H26" s="1">
        <v>20</v>
      </c>
      <c r="I26" s="3" t="s">
        <v>0</v>
      </c>
      <c r="J26" s="7">
        <v>28</v>
      </c>
    </row>
    <row r="27" spans="1:10" x14ac:dyDescent="0.2">
      <c r="A27" s="28">
        <v>45681</v>
      </c>
      <c r="B27" s="13" t="s">
        <v>42</v>
      </c>
      <c r="C27" s="24" t="s">
        <v>19</v>
      </c>
      <c r="D27" s="24" t="s">
        <v>60</v>
      </c>
      <c r="E27" s="3">
        <v>4</v>
      </c>
      <c r="F27" s="3" t="s">
        <v>0</v>
      </c>
      <c r="G27" s="4">
        <v>2</v>
      </c>
      <c r="H27" s="1">
        <v>29</v>
      </c>
      <c r="I27" s="3" t="s">
        <v>0</v>
      </c>
      <c r="J27" s="7">
        <v>32</v>
      </c>
    </row>
    <row r="28" spans="1:10" ht="3.75" customHeight="1" x14ac:dyDescent="0.2">
      <c r="A28" s="8"/>
    </row>
    <row r="29" spans="1:10" x14ac:dyDescent="0.2">
      <c r="A29" s="28">
        <v>45687</v>
      </c>
      <c r="B29" s="24" t="s">
        <v>62</v>
      </c>
      <c r="C29" s="24" t="s">
        <v>19</v>
      </c>
      <c r="D29" s="13" t="s">
        <v>42</v>
      </c>
      <c r="E29" s="3">
        <v>2</v>
      </c>
      <c r="F29" s="3" t="s">
        <v>0</v>
      </c>
      <c r="G29" s="4">
        <v>4</v>
      </c>
      <c r="H29" s="1">
        <v>33</v>
      </c>
      <c r="I29" s="3" t="s">
        <v>0</v>
      </c>
      <c r="J29" s="7">
        <v>38</v>
      </c>
    </row>
    <row r="30" spans="1:10" x14ac:dyDescent="0.2">
      <c r="A30" s="28">
        <v>45687</v>
      </c>
      <c r="B30" s="24" t="s">
        <v>62</v>
      </c>
      <c r="C30" s="24" t="s">
        <v>19</v>
      </c>
      <c r="D30" s="13" t="s">
        <v>77</v>
      </c>
      <c r="E30" s="3">
        <v>1</v>
      </c>
      <c r="F30" s="3" t="s">
        <v>0</v>
      </c>
      <c r="G30" s="4">
        <v>4</v>
      </c>
      <c r="H30" s="1">
        <v>21</v>
      </c>
      <c r="I30" s="3" t="s">
        <v>0</v>
      </c>
      <c r="J30" s="7">
        <v>32</v>
      </c>
    </row>
    <row r="31" spans="1:10" ht="3.75" customHeight="1" x14ac:dyDescent="0.2">
      <c r="A31" s="8"/>
    </row>
    <row r="32" spans="1:10" x14ac:dyDescent="0.2">
      <c r="A32" s="28">
        <v>45694</v>
      </c>
      <c r="B32" s="24" t="s">
        <v>62</v>
      </c>
      <c r="C32" s="24" t="s">
        <v>19</v>
      </c>
      <c r="D32" s="13" t="s">
        <v>42</v>
      </c>
      <c r="E32" s="3">
        <v>0</v>
      </c>
      <c r="F32" s="3" t="s">
        <v>0</v>
      </c>
      <c r="G32" s="4">
        <v>4</v>
      </c>
      <c r="H32" s="1">
        <v>17</v>
      </c>
      <c r="I32" s="3" t="s">
        <v>0</v>
      </c>
      <c r="J32" s="7">
        <v>28</v>
      </c>
    </row>
    <row r="33" spans="1:10" ht="3.75" customHeight="1" x14ac:dyDescent="0.2">
      <c r="A33" s="8"/>
    </row>
    <row r="34" spans="1:10" x14ac:dyDescent="0.2">
      <c r="A34" s="28">
        <v>45706</v>
      </c>
      <c r="B34" s="24" t="s">
        <v>35</v>
      </c>
      <c r="C34" s="24" t="s">
        <v>19</v>
      </c>
      <c r="D34" s="24" t="s">
        <v>33</v>
      </c>
      <c r="E34" s="3">
        <v>4</v>
      </c>
      <c r="F34" s="3" t="s">
        <v>0</v>
      </c>
      <c r="G34" s="4">
        <v>1</v>
      </c>
      <c r="H34" s="1">
        <v>34</v>
      </c>
      <c r="I34" s="3" t="s">
        <v>0</v>
      </c>
      <c r="J34" s="7">
        <v>22</v>
      </c>
    </row>
    <row r="35" spans="1:10" ht="3.75" customHeight="1" x14ac:dyDescent="0.2">
      <c r="A35" s="8"/>
    </row>
    <row r="36" spans="1:10" x14ac:dyDescent="0.2">
      <c r="A36" s="28">
        <v>45722</v>
      </c>
      <c r="B36" s="13" t="s">
        <v>77</v>
      </c>
      <c r="C36" s="24" t="s">
        <v>19</v>
      </c>
      <c r="D36" s="24" t="s">
        <v>62</v>
      </c>
      <c r="E36" s="3">
        <v>4</v>
      </c>
      <c r="F36" s="3" t="s">
        <v>0</v>
      </c>
      <c r="G36" s="4">
        <v>2</v>
      </c>
      <c r="H36" s="1">
        <v>31</v>
      </c>
      <c r="I36" s="3" t="s">
        <v>0</v>
      </c>
      <c r="J36" s="7">
        <v>36</v>
      </c>
    </row>
    <row r="37" spans="1:10" ht="3.75" customHeight="1" x14ac:dyDescent="0.2">
      <c r="A37" s="8"/>
    </row>
    <row r="38" spans="1:10" x14ac:dyDescent="0.2">
      <c r="A38" s="28">
        <v>45734</v>
      </c>
      <c r="B38" s="24" t="s">
        <v>33</v>
      </c>
      <c r="C38" s="24" t="s">
        <v>19</v>
      </c>
      <c r="D38" s="24" t="s">
        <v>35</v>
      </c>
      <c r="E38" s="3">
        <v>0</v>
      </c>
      <c r="F38" s="3" t="s">
        <v>0</v>
      </c>
      <c r="G38" s="4">
        <v>4</v>
      </c>
      <c r="H38" s="1">
        <v>13</v>
      </c>
      <c r="I38" s="3" t="s">
        <v>0</v>
      </c>
      <c r="J38" s="7">
        <v>28</v>
      </c>
    </row>
    <row r="39" spans="1:10" ht="3.75" customHeight="1" x14ac:dyDescent="0.2">
      <c r="A39" s="8"/>
    </row>
    <row r="40" spans="1:10" x14ac:dyDescent="0.2">
      <c r="A40" s="28">
        <v>45750</v>
      </c>
      <c r="B40" s="13" t="s">
        <v>42</v>
      </c>
      <c r="C40" s="24" t="s">
        <v>19</v>
      </c>
      <c r="D40" s="24" t="s">
        <v>62</v>
      </c>
      <c r="E40" s="3">
        <v>4</v>
      </c>
      <c r="F40" s="3" t="s">
        <v>0</v>
      </c>
      <c r="G40" s="4">
        <v>1</v>
      </c>
      <c r="H40" s="1">
        <v>34</v>
      </c>
      <c r="I40" s="3" t="s">
        <v>0</v>
      </c>
      <c r="J40" s="7">
        <v>20</v>
      </c>
    </row>
    <row r="41" spans="1:10" ht="3.75" customHeight="1" x14ac:dyDescent="0.2">
      <c r="A41" s="8"/>
    </row>
    <row r="42" spans="1:10" x14ac:dyDescent="0.2">
      <c r="A42" s="28">
        <v>45775</v>
      </c>
      <c r="B42" s="13" t="s">
        <v>68</v>
      </c>
      <c r="C42" s="24" t="s">
        <v>19</v>
      </c>
      <c r="D42" s="24" t="s">
        <v>61</v>
      </c>
      <c r="E42" s="3">
        <v>4</v>
      </c>
      <c r="F42" s="3" t="s">
        <v>0</v>
      </c>
      <c r="G42" s="4">
        <v>3</v>
      </c>
      <c r="H42" s="1">
        <v>41</v>
      </c>
      <c r="I42" s="3" t="s">
        <v>0</v>
      </c>
      <c r="J42" s="7">
        <v>38</v>
      </c>
    </row>
    <row r="43" spans="1:10" ht="3.75" customHeight="1" x14ac:dyDescent="0.2">
      <c r="A43" s="8"/>
    </row>
    <row r="44" spans="1:10" x14ac:dyDescent="0.2">
      <c r="A44" s="28">
        <v>45795</v>
      </c>
      <c r="B44" s="24" t="s">
        <v>60</v>
      </c>
      <c r="C44" s="24" t="s">
        <v>19</v>
      </c>
      <c r="D44" s="13" t="s">
        <v>42</v>
      </c>
      <c r="E44" s="3">
        <v>0</v>
      </c>
      <c r="F44" s="3" t="s">
        <v>0</v>
      </c>
      <c r="G44" s="4">
        <v>4</v>
      </c>
      <c r="H44" s="1">
        <v>13</v>
      </c>
      <c r="I44" s="3" t="s">
        <v>0</v>
      </c>
      <c r="J44" s="7">
        <v>28</v>
      </c>
    </row>
    <row r="45" spans="1:10" x14ac:dyDescent="0.2">
      <c r="A45" s="28">
        <v>45795</v>
      </c>
      <c r="B45" s="24" t="s">
        <v>60</v>
      </c>
      <c r="C45" s="24" t="s">
        <v>19</v>
      </c>
      <c r="D45" s="13" t="s">
        <v>42</v>
      </c>
      <c r="E45" s="3">
        <v>2</v>
      </c>
      <c r="F45" s="3" t="s">
        <v>0</v>
      </c>
      <c r="G45" s="4">
        <v>4</v>
      </c>
      <c r="H45" s="1">
        <v>34</v>
      </c>
      <c r="I45" s="3" t="s">
        <v>0</v>
      </c>
      <c r="J45" s="7">
        <v>39</v>
      </c>
    </row>
    <row r="46" spans="1:10" ht="3.75" customHeight="1" x14ac:dyDescent="0.2">
      <c r="A46" s="8"/>
    </row>
    <row r="47" spans="1:10" x14ac:dyDescent="0.2">
      <c r="A47" s="28">
        <v>45805</v>
      </c>
      <c r="B47" s="24" t="s">
        <v>61</v>
      </c>
      <c r="C47" s="24" t="s">
        <v>19</v>
      </c>
      <c r="D47" s="24" t="s">
        <v>91</v>
      </c>
      <c r="E47" s="3">
        <v>4</v>
      </c>
      <c r="F47" s="3" t="s">
        <v>0</v>
      </c>
      <c r="G47" s="4">
        <v>0</v>
      </c>
      <c r="H47" s="1">
        <v>28</v>
      </c>
      <c r="I47" s="3" t="s">
        <v>0</v>
      </c>
      <c r="J47" s="7">
        <v>7</v>
      </c>
    </row>
    <row r="48" spans="1:10" ht="3.75" customHeight="1" x14ac:dyDescent="0.2">
      <c r="A48" s="8"/>
    </row>
    <row r="49" spans="1:10" x14ac:dyDescent="0.2">
      <c r="A49" s="28">
        <v>45867</v>
      </c>
      <c r="B49" s="24" t="s">
        <v>35</v>
      </c>
      <c r="C49" s="24" t="s">
        <v>19</v>
      </c>
      <c r="D49" s="24" t="s">
        <v>33</v>
      </c>
      <c r="E49" s="3">
        <v>4</v>
      </c>
      <c r="F49" s="3" t="s">
        <v>0</v>
      </c>
      <c r="G49" s="4">
        <v>0</v>
      </c>
      <c r="H49" s="1">
        <v>28</v>
      </c>
      <c r="I49" s="3" t="s">
        <v>0</v>
      </c>
      <c r="J49" s="7">
        <v>9</v>
      </c>
    </row>
    <row r="50" spans="1:10" ht="3.75" customHeight="1" x14ac:dyDescent="0.2">
      <c r="A50" s="8"/>
    </row>
    <row r="56" spans="1:10" ht="3.75" customHeight="1" x14ac:dyDescent="0.2">
      <c r="A56" s="8"/>
    </row>
    <row r="60" spans="1:10" ht="3.75" customHeight="1" x14ac:dyDescent="0.2">
      <c r="A60" s="8"/>
    </row>
  </sheetData>
  <mergeCells count="4">
    <mergeCell ref="A1:J1"/>
    <mergeCell ref="A2:J2"/>
    <mergeCell ref="E3:G3"/>
    <mergeCell ref="H3:J3"/>
  </mergeCell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L79"/>
  <sheetViews>
    <sheetView tabSelected="1" workbookViewId="0">
      <selection activeCell="G46" sqref="G46"/>
    </sheetView>
  </sheetViews>
  <sheetFormatPr defaultRowHeight="12.75" x14ac:dyDescent="0.2"/>
  <cols>
    <col min="1" max="1" width="5.42578125" style="1" customWidth="1"/>
    <col min="2" max="2" width="25.85546875" style="1" customWidth="1"/>
    <col min="3" max="3" width="6.42578125" style="1" customWidth="1"/>
    <col min="4" max="4" width="11.7109375" style="1" customWidth="1"/>
    <col min="5" max="5" width="10" style="1" customWidth="1"/>
    <col min="6" max="6" width="31.7109375" style="1" customWidth="1"/>
    <col min="7" max="16384" width="9.140625" style="1"/>
  </cols>
  <sheetData>
    <row r="1" spans="1:12" ht="21" x14ac:dyDescent="0.2">
      <c r="A1" s="30" t="s">
        <v>31</v>
      </c>
      <c r="B1" s="30"/>
      <c r="C1" s="30"/>
      <c r="D1" s="30"/>
      <c r="E1" s="30"/>
      <c r="F1" s="30"/>
    </row>
    <row r="2" spans="1:12" ht="18" customHeight="1" x14ac:dyDescent="0.2">
      <c r="A2" s="31" t="s">
        <v>20</v>
      </c>
      <c r="B2" s="31"/>
      <c r="C2" s="31"/>
      <c r="D2" s="31"/>
      <c r="E2" s="31"/>
      <c r="F2" s="31"/>
    </row>
    <row r="3" spans="1:12" ht="11.25" customHeight="1" x14ac:dyDescent="0.25">
      <c r="A3" s="2"/>
      <c r="B3" s="2"/>
      <c r="C3" s="2"/>
      <c r="D3" s="2"/>
      <c r="E3" s="2"/>
      <c r="F3" s="2"/>
    </row>
    <row r="4" spans="1:12" s="6" customFormat="1" x14ac:dyDescent="0.2">
      <c r="A4" s="5"/>
      <c r="B4" s="9" t="s">
        <v>11</v>
      </c>
      <c r="C4" s="20" t="s">
        <v>8</v>
      </c>
      <c r="D4" s="20" t="s">
        <v>9</v>
      </c>
      <c r="E4" s="22" t="s">
        <v>29</v>
      </c>
      <c r="F4" s="9" t="s">
        <v>10</v>
      </c>
      <c r="G4" s="1"/>
      <c r="H4" s="1"/>
      <c r="I4" s="1"/>
      <c r="J4" s="1"/>
      <c r="K4" s="1"/>
      <c r="L4" s="1"/>
    </row>
    <row r="5" spans="1:12" ht="3.75" customHeight="1" x14ac:dyDescent="0.2"/>
    <row r="6" spans="1:12" x14ac:dyDescent="0.2">
      <c r="A6" s="10" t="s">
        <v>2</v>
      </c>
      <c r="B6" s="11" t="str">
        <f>[1]SHL!N2</f>
        <v>ŠUSTÁČEK Ladislav</v>
      </c>
      <c r="C6" s="17">
        <f>[1]SHL!N54</f>
        <v>138</v>
      </c>
      <c r="D6" s="18">
        <f>COUNT([1]SHL!N3:N52)</f>
        <v>7</v>
      </c>
      <c r="E6" s="23">
        <f>IF(C6=0,0,C6/D6)</f>
        <v>19.714285714285715</v>
      </c>
      <c r="F6" s="15" t="str">
        <f>[1]SHL!A1</f>
        <v>SHL BRNO</v>
      </c>
    </row>
    <row r="7" spans="1:12" x14ac:dyDescent="0.2">
      <c r="A7" s="10" t="s">
        <v>3</v>
      </c>
      <c r="B7" s="11" t="str">
        <f>[1]ŠKOLKA!N2</f>
        <v>KNAF Marek</v>
      </c>
      <c r="C7" s="17">
        <f>[1]ŠKOLKA!N54</f>
        <v>83</v>
      </c>
      <c r="D7" s="18">
        <f>COUNT([1]ŠKOLKA!N3:N52)</f>
        <v>7</v>
      </c>
      <c r="E7" s="23">
        <f>IF(C7=0,0,C7/D7)</f>
        <v>11.857142857142858</v>
      </c>
      <c r="F7" s="15" t="str">
        <f>[1]ŠKOLKA!A1</f>
        <v>KOUZELNÁ ŠKOLKA</v>
      </c>
    </row>
    <row r="8" spans="1:12" x14ac:dyDescent="0.2">
      <c r="A8" s="10" t="s">
        <v>4</v>
      </c>
      <c r="B8" s="11" t="str">
        <f>[1]CRAZY!N2</f>
        <v>SVOBODA Jakub</v>
      </c>
      <c r="C8" s="17">
        <f>[1]CRAZY!N54</f>
        <v>74</v>
      </c>
      <c r="D8" s="18">
        <f>COUNT([1]CRAZY!N3:N52)</f>
        <v>8</v>
      </c>
      <c r="E8" s="23">
        <f>IF(C8=0,0,C8/D8)</f>
        <v>9.25</v>
      </c>
      <c r="F8" s="15" t="str">
        <f>[1]CRAZY!A1</f>
        <v>CRAZY TEAM MOST</v>
      </c>
    </row>
    <row r="9" spans="1:12" x14ac:dyDescent="0.2">
      <c r="A9" s="10" t="s">
        <v>5</v>
      </c>
      <c r="B9" s="11" t="str">
        <f>[1]CRAZY!Q2</f>
        <v>ČERMÁK Oliver</v>
      </c>
      <c r="C9" s="17">
        <f>[1]CRAZY!Q54</f>
        <v>71</v>
      </c>
      <c r="D9" s="18">
        <f>COUNT([1]CRAZY!Q3:Q52)</f>
        <v>8</v>
      </c>
      <c r="E9" s="23">
        <f>IF(C9=0,0,C9/D9)</f>
        <v>8.875</v>
      </c>
      <c r="F9" s="15" t="str">
        <f>[1]CRAZY!A1</f>
        <v>CRAZY TEAM MOST</v>
      </c>
    </row>
    <row r="10" spans="1:12" x14ac:dyDescent="0.2">
      <c r="A10" s="10" t="s">
        <v>6</v>
      </c>
      <c r="B10" s="11" t="str">
        <f>[1]PUŠKY!O2</f>
        <v>LANG Karel</v>
      </c>
      <c r="C10" s="17">
        <f>[1]PUŠKY!O54</f>
        <v>65</v>
      </c>
      <c r="D10" s="18">
        <f>COUNT([1]PUŠKY!O3:O52)</f>
        <v>6</v>
      </c>
      <c r="E10" s="23">
        <f>IF(C10=0,0,C10/D10)</f>
        <v>10.833333333333334</v>
      </c>
      <c r="F10" s="15" t="str">
        <f>[1]PUŠKY!A1</f>
        <v>MLADÉ PUŠKY MOST</v>
      </c>
    </row>
    <row r="11" spans="1:12" x14ac:dyDescent="0.2">
      <c r="A11" s="10" t="s">
        <v>7</v>
      </c>
      <c r="B11" s="11" t="str">
        <f>[1]CRAZY!O2</f>
        <v>SEM Dalibor</v>
      </c>
      <c r="C11" s="17">
        <f>[1]CRAZY!O54</f>
        <v>65</v>
      </c>
      <c r="D11" s="18">
        <f>COUNT([1]CRAZY!O3:O52)</f>
        <v>7</v>
      </c>
      <c r="E11" s="23">
        <f>IF(C11=0,0,C11/D11)</f>
        <v>9.2857142857142865</v>
      </c>
      <c r="F11" s="15" t="str">
        <f>[1]CRAZY!A1</f>
        <v>CRAZY TEAM MOST</v>
      </c>
    </row>
    <row r="12" spans="1:12" x14ac:dyDescent="0.2">
      <c r="A12" s="10" t="s">
        <v>30</v>
      </c>
      <c r="B12" s="11" t="str">
        <f>[1]PUŠKY!N2</f>
        <v>KUSÝ Petr Jun.</v>
      </c>
      <c r="C12" s="17">
        <f>[1]PUŠKY!N54</f>
        <v>60</v>
      </c>
      <c r="D12" s="18">
        <f>COUNT([1]PUŠKY!N3:N52)</f>
        <v>6</v>
      </c>
      <c r="E12" s="23">
        <f>IF(C12=0,0,C12/D12)</f>
        <v>10</v>
      </c>
      <c r="F12" s="15" t="str">
        <f>[1]PUŠKY!A1</f>
        <v>MLADÉ PUŠKY MOST</v>
      </c>
    </row>
    <row r="13" spans="1:12" x14ac:dyDescent="0.2">
      <c r="A13" s="10" t="s">
        <v>36</v>
      </c>
      <c r="B13" s="11" t="str">
        <f>[1]LEJDÝS!O2</f>
        <v>MACHOVÁ Laura</v>
      </c>
      <c r="C13" s="17">
        <f>[1]LEJDÝS!O54</f>
        <v>58</v>
      </c>
      <c r="D13" s="18">
        <f>COUNT([1]LEJDÝS!O3:O52)</f>
        <v>4</v>
      </c>
      <c r="E13" s="23">
        <f>IF(C13=0,0,C13/D13)</f>
        <v>14.5</v>
      </c>
      <c r="F13" s="15" t="str">
        <f>[1]LEJDÝS!A1</f>
        <v>LEJDÝS MOST</v>
      </c>
    </row>
    <row r="14" spans="1:12" x14ac:dyDescent="0.2">
      <c r="A14" s="10" t="s">
        <v>37</v>
      </c>
      <c r="B14" s="11" t="str">
        <f>[1]ADPA!N2</f>
        <v>VYSKOČIL Pavel</v>
      </c>
      <c r="C14" s="17">
        <f>[1]ADPA!N54</f>
        <v>45</v>
      </c>
      <c r="D14" s="18">
        <f>COUNT([1]ADPA!N3:N52)</f>
        <v>8</v>
      </c>
      <c r="E14" s="23">
        <f>IF(C14=0,0,C14/D14)</f>
        <v>5.625</v>
      </c>
      <c r="F14" s="15" t="str">
        <f>[1]ADPA!A1</f>
        <v>ADPAMA MALOMĚŘICE</v>
      </c>
    </row>
    <row r="15" spans="1:12" x14ac:dyDescent="0.2">
      <c r="A15" s="10" t="s">
        <v>38</v>
      </c>
      <c r="B15" s="11" t="str">
        <f>[1]ADPA!O2</f>
        <v>VYSKOČIL Adam</v>
      </c>
      <c r="C15" s="17">
        <f>[1]ADPA!O54</f>
        <v>43</v>
      </c>
      <c r="D15" s="18">
        <f>COUNT([1]ADPA!O3:O52)</f>
        <v>3</v>
      </c>
      <c r="E15" s="23">
        <f>IF(C15=0,0,C15/D15)</f>
        <v>14.333333333333334</v>
      </c>
      <c r="F15" s="15" t="str">
        <f>[1]ADPA!A1</f>
        <v>ADPAMA MALOMĚŘICE</v>
      </c>
    </row>
    <row r="16" spans="1:12" x14ac:dyDescent="0.2">
      <c r="A16" s="10" t="s">
        <v>39</v>
      </c>
      <c r="B16" s="11" t="str">
        <f>[1]SHL!P2</f>
        <v>TRUHLÁŘ Václav</v>
      </c>
      <c r="C16" s="17">
        <f>[1]SHL!P54</f>
        <v>41</v>
      </c>
      <c r="D16" s="18">
        <f>COUNT([1]SHL!P3:P52)</f>
        <v>5</v>
      </c>
      <c r="E16" s="23">
        <f>IF(C16=0,0,C16/D16)</f>
        <v>8.1999999999999993</v>
      </c>
      <c r="F16" s="15" t="str">
        <f>[1]SHL!A1</f>
        <v>SHL BRNO</v>
      </c>
    </row>
    <row r="17" spans="1:6" x14ac:dyDescent="0.2">
      <c r="A17" s="10" t="s">
        <v>40</v>
      </c>
      <c r="B17" s="11" t="str">
        <f>[1]JAGR!Q2</f>
        <v>VRÁNA Martin</v>
      </c>
      <c r="C17" s="17">
        <f>[1]JAGR!Q54</f>
        <v>39</v>
      </c>
      <c r="D17" s="18">
        <f>COUNT([1]JAGR!Q3:Q52)</f>
        <v>3</v>
      </c>
      <c r="E17" s="23">
        <f>IF(C17=0,0,C17/D17)</f>
        <v>13</v>
      </c>
      <c r="F17" s="15" t="str">
        <f>[1]JAGR!A1</f>
        <v>JAGR BROTHERS</v>
      </c>
    </row>
    <row r="18" spans="1:6" x14ac:dyDescent="0.2">
      <c r="A18" s="10" t="s">
        <v>41</v>
      </c>
      <c r="B18" s="11" t="str">
        <f>[1]LEJDÝS!N2</f>
        <v>SEMOVÁ Lada</v>
      </c>
      <c r="C18" s="17">
        <f>[1]LEJDÝS!N54</f>
        <v>38</v>
      </c>
      <c r="D18" s="18">
        <f>COUNT([1]LEJDÝS!N3:N52)</f>
        <v>3</v>
      </c>
      <c r="E18" s="23">
        <f>IF(C18=0,0,C18/D18)</f>
        <v>12.666666666666666</v>
      </c>
      <c r="F18" s="15" t="str">
        <f>[1]LEJDÝS!A1</f>
        <v>LEJDÝS MOST</v>
      </c>
    </row>
    <row r="19" spans="1:6" x14ac:dyDescent="0.2">
      <c r="A19" s="10" t="s">
        <v>44</v>
      </c>
      <c r="B19" s="11" t="str">
        <f>[1]CRAZY!R2</f>
        <v>SVOBODA Lukáš</v>
      </c>
      <c r="C19" s="17">
        <f>[1]CRAZY!R54</f>
        <v>37</v>
      </c>
      <c r="D19" s="18">
        <f>COUNT([1]CRAZY!R3:R52)</f>
        <v>4</v>
      </c>
      <c r="E19" s="23">
        <f>IF(C19=0,0,C19/D19)</f>
        <v>9.25</v>
      </c>
      <c r="F19" s="15" t="str">
        <f>[1]CRAZY!A1</f>
        <v>CRAZY TEAM MOST</v>
      </c>
    </row>
    <row r="20" spans="1:6" x14ac:dyDescent="0.2">
      <c r="A20" s="10" t="s">
        <v>45</v>
      </c>
      <c r="B20" s="11" t="str">
        <f>[1]NAVER!N2</f>
        <v>NAIDOO Terrance</v>
      </c>
      <c r="C20" s="17">
        <f>[1]NAVER!N54</f>
        <v>36</v>
      </c>
      <c r="D20" s="18">
        <f>COUNT([1]NAVER!N3:N52)</f>
        <v>3</v>
      </c>
      <c r="E20" s="23">
        <f>IF(C20=0,0,C20/D20)</f>
        <v>12</v>
      </c>
      <c r="F20" s="15" t="str">
        <f>[1]NAVER!A1</f>
        <v>NAVERTICA TEAM</v>
      </c>
    </row>
    <row r="21" spans="1:6" x14ac:dyDescent="0.2">
      <c r="A21" s="10" t="s">
        <v>46</v>
      </c>
      <c r="B21" s="11" t="str">
        <f>[1]PUŠKY!Q2</f>
        <v>KONEČNÝ Denis</v>
      </c>
      <c r="C21" s="17">
        <f>[1]PUŠKY!Q54</f>
        <v>36</v>
      </c>
      <c r="D21" s="18">
        <f>COUNT([1]PUŠKY!Q3:Q52)</f>
        <v>6</v>
      </c>
      <c r="E21" s="23">
        <f>IF(C21=0,0,C21/D21)</f>
        <v>6</v>
      </c>
      <c r="F21" s="15" t="str">
        <f>[1]PUŠKY!A1</f>
        <v>MLADÉ PUŠKY MOST</v>
      </c>
    </row>
    <row r="22" spans="1:6" x14ac:dyDescent="0.2">
      <c r="A22" s="10" t="s">
        <v>47</v>
      </c>
      <c r="B22" s="11" t="str">
        <f>[1]SHL!O2</f>
        <v>KYZLINK Dalibor</v>
      </c>
      <c r="C22" s="17">
        <f>[1]SHL!O54</f>
        <v>36</v>
      </c>
      <c r="D22" s="18">
        <f>COUNT([1]SHL!O3:O52)</f>
        <v>7</v>
      </c>
      <c r="E22" s="23">
        <f>IF(C22=0,0,C22/D22)</f>
        <v>5.1428571428571432</v>
      </c>
      <c r="F22" s="15" t="str">
        <f>[1]SHL!A1</f>
        <v>SHL BRNO</v>
      </c>
    </row>
    <row r="23" spans="1:6" x14ac:dyDescent="0.2">
      <c r="A23" s="10" t="s">
        <v>48</v>
      </c>
      <c r="B23" s="11" t="str">
        <f>[1]JAGR!P2</f>
        <v>SÁČEK Tomáš</v>
      </c>
      <c r="C23" s="17">
        <f>[1]JAGR!P54</f>
        <v>34</v>
      </c>
      <c r="D23" s="18">
        <f>COUNT([1]JAGR!P3:P52)</f>
        <v>3</v>
      </c>
      <c r="E23" s="23">
        <f>IF(C23=0,0,C23/D23)</f>
        <v>11.333333333333334</v>
      </c>
      <c r="F23" s="15" t="str">
        <f>[1]JAGR!A1</f>
        <v>JAGR BROTHERS</v>
      </c>
    </row>
    <row r="24" spans="1:6" x14ac:dyDescent="0.2">
      <c r="A24" s="10" t="s">
        <v>49</v>
      </c>
      <c r="B24" s="11" t="str">
        <f>[1]CRAZY!P2</f>
        <v>DOLEŽAL Jakub</v>
      </c>
      <c r="C24" s="17">
        <f>[1]CRAZY!P54</f>
        <v>32</v>
      </c>
      <c r="D24" s="18">
        <f>COUNT([1]CRAZY!P3:P52)</f>
        <v>5</v>
      </c>
      <c r="E24" s="23">
        <f>IF(C24=0,0,C24/D24)</f>
        <v>6.4</v>
      </c>
      <c r="F24" s="15" t="str">
        <f>[1]CRAZY!A1</f>
        <v>CRAZY TEAM MOST</v>
      </c>
    </row>
    <row r="25" spans="1:6" x14ac:dyDescent="0.2">
      <c r="A25" s="10" t="s">
        <v>50</v>
      </c>
      <c r="B25" s="11" t="str">
        <f>[1]HOKE!N2</f>
        <v>BARCAL Nela</v>
      </c>
      <c r="C25" s="17">
        <f>[1]HOKE!N54</f>
        <v>31</v>
      </c>
      <c r="D25" s="18">
        <f>COUNT([1]HOKE!N3:N52)</f>
        <v>2</v>
      </c>
      <c r="E25" s="23">
        <f>IF(C25=0,0,C25/D25)</f>
        <v>15.5</v>
      </c>
      <c r="F25" s="15" t="str">
        <f>[1]HOKE!A1</f>
        <v>HOKEJKY</v>
      </c>
    </row>
    <row r="26" spans="1:6" x14ac:dyDescent="0.2">
      <c r="A26" s="10" t="s">
        <v>51</v>
      </c>
      <c r="B26" s="11" t="str">
        <f>[1]POSEID!N2</f>
        <v>PLECHINGER Tomáš</v>
      </c>
      <c r="C26" s="17">
        <f>[1]POSEID!N54</f>
        <v>31</v>
      </c>
      <c r="D26" s="18">
        <f>COUNT([1]POSEID!N3:N52)</f>
        <v>2</v>
      </c>
      <c r="E26" s="23">
        <f>IF(C26=0,0,C26/D26)</f>
        <v>15.5</v>
      </c>
      <c r="F26" s="15" t="str">
        <f>[1]POSEID!A1</f>
        <v>POSEIDONOVÉ</v>
      </c>
    </row>
    <row r="27" spans="1:6" x14ac:dyDescent="0.2">
      <c r="A27" s="10" t="s">
        <v>52</v>
      </c>
      <c r="B27" s="11" t="str">
        <f>[1]POSEID!O2</f>
        <v>VOŠAHLÍKOVÁ Sára</v>
      </c>
      <c r="C27" s="17">
        <f>[1]POSEID!O54</f>
        <v>26</v>
      </c>
      <c r="D27" s="18">
        <f>COUNT([1]POSEID!O3:O52)</f>
        <v>2</v>
      </c>
      <c r="E27" s="23">
        <f>IF(C27=0,0,C27/D27)</f>
        <v>13</v>
      </c>
      <c r="F27" s="15" t="str">
        <f>[1]POSEID!A1</f>
        <v>POSEIDONOVÉ</v>
      </c>
    </row>
    <row r="28" spans="1:6" x14ac:dyDescent="0.2">
      <c r="A28" s="10" t="s">
        <v>53</v>
      </c>
      <c r="B28" s="11" t="str">
        <f>[1]ŠKOLKA!R2</f>
        <v>JOUGL Tadeáš</v>
      </c>
      <c r="C28" s="17">
        <f>[1]ŠKOLKA!R54</f>
        <v>24</v>
      </c>
      <c r="D28" s="18">
        <f>COUNT([1]ŠKOLKA!R3:R52)</f>
        <v>4</v>
      </c>
      <c r="E28" s="23">
        <f>IF(C28=0,0,C28/D28)</f>
        <v>6</v>
      </c>
      <c r="F28" s="15" t="str">
        <f>[1]ŠKOLKA!A1</f>
        <v>KOUZELNÁ ŠKOLKA</v>
      </c>
    </row>
    <row r="29" spans="1:6" x14ac:dyDescent="0.2">
      <c r="A29" s="10" t="s">
        <v>54</v>
      </c>
      <c r="B29" s="11" t="str">
        <f>[1]LEJDÝS!P2</f>
        <v>LAŠTŮVKOVÁ Alena</v>
      </c>
      <c r="C29" s="17">
        <f>[1]LEJDÝS!P54</f>
        <v>24</v>
      </c>
      <c r="D29" s="18">
        <f>COUNT([1]LEJDÝS!P3:P52)</f>
        <v>3</v>
      </c>
      <c r="E29" s="23">
        <f>IF(C29=0,0,C29/D29)</f>
        <v>8</v>
      </c>
      <c r="F29" s="15" t="str">
        <f>[1]LEJDÝS!A1</f>
        <v>LEJDÝS MOST</v>
      </c>
    </row>
    <row r="30" spans="1:6" x14ac:dyDescent="0.2">
      <c r="A30" s="10" t="s">
        <v>55</v>
      </c>
      <c r="B30" s="11" t="str">
        <f>[1]HOKE!O2</f>
        <v>BARCAL Filip</v>
      </c>
      <c r="C30" s="17">
        <f>[1]HOKE!O54</f>
        <v>23</v>
      </c>
      <c r="D30" s="18">
        <f>COUNT([1]HOKE!O3:O52)</f>
        <v>2</v>
      </c>
      <c r="E30" s="23">
        <f>IF(C30=0,0,C30/D30)</f>
        <v>11.5</v>
      </c>
      <c r="F30" s="15" t="str">
        <f>[1]HOKE!A1</f>
        <v>HOKEJKY</v>
      </c>
    </row>
    <row r="31" spans="1:6" x14ac:dyDescent="0.2">
      <c r="A31" s="10" t="s">
        <v>56</v>
      </c>
      <c r="B31" s="11" t="str">
        <f>[1]GUROM!P2</f>
        <v>PAWLICA Eryk</v>
      </c>
      <c r="C31" s="17">
        <f>[1]GUROM!P54</f>
        <v>21</v>
      </c>
      <c r="D31" s="18">
        <f>COUNT([1]GUROM!P3:P52)</f>
        <v>1</v>
      </c>
      <c r="E31" s="23">
        <f>IF(C31=0,0,C31/D31)</f>
        <v>21</v>
      </c>
      <c r="F31" s="15" t="str">
        <f>[1]GUROM!A1</f>
        <v>POLSKA GUROM</v>
      </c>
    </row>
    <row r="32" spans="1:6" x14ac:dyDescent="0.2">
      <c r="A32" s="10" t="s">
        <v>57</v>
      </c>
      <c r="B32" s="11" t="str">
        <f>[1]NAVER!O2</f>
        <v>SMAIL Ralph</v>
      </c>
      <c r="C32" s="17">
        <f>[1]NAVER!O54</f>
        <v>20</v>
      </c>
      <c r="D32" s="18">
        <f>COUNT([1]NAVER!O3:O52)</f>
        <v>3</v>
      </c>
      <c r="E32" s="23">
        <f>IF(C32=0,0,C32/D32)</f>
        <v>6.666666666666667</v>
      </c>
      <c r="F32" s="15" t="str">
        <f>[1]NAVER!A1</f>
        <v>NAVERTICA TEAM</v>
      </c>
    </row>
    <row r="33" spans="1:6" x14ac:dyDescent="0.2">
      <c r="A33" s="10" t="s">
        <v>58</v>
      </c>
      <c r="B33" s="11" t="str">
        <f>[1]ŠKOLKA!P2</f>
        <v>PROŠEK Vratislav</v>
      </c>
      <c r="C33" s="17">
        <f>[1]ŠKOLKA!P54</f>
        <v>20</v>
      </c>
      <c r="D33" s="18">
        <f>COUNT([1]ŠKOLKA!P3:P52)</f>
        <v>6</v>
      </c>
      <c r="E33" s="23">
        <f>IF(C33=0,0,C33/D33)</f>
        <v>3.3333333333333335</v>
      </c>
      <c r="F33" s="15" t="str">
        <f>[1]ŠKOLKA!A1</f>
        <v>KOUZELNÁ ŠKOLKA</v>
      </c>
    </row>
    <row r="34" spans="1:6" x14ac:dyDescent="0.2">
      <c r="A34" s="10" t="s">
        <v>59</v>
      </c>
      <c r="B34" s="11" t="str">
        <f>[1]SHL!Q2</f>
        <v>DANIELOVÁ Denisa</v>
      </c>
      <c r="C34" s="17">
        <f>[1]SHL!Q54</f>
        <v>20</v>
      </c>
      <c r="D34" s="18">
        <f>COUNT([1]SHL!Q3:Q52)</f>
        <v>3</v>
      </c>
      <c r="E34" s="23">
        <f>IF(C34=0,0,C34/D34)</f>
        <v>6.666666666666667</v>
      </c>
      <c r="F34" s="15" t="str">
        <f>[1]SHL!A1</f>
        <v>SHL BRNO</v>
      </c>
    </row>
    <row r="35" spans="1:6" x14ac:dyDescent="0.2">
      <c r="A35" s="10" t="s">
        <v>63</v>
      </c>
      <c r="B35" s="11" t="str">
        <f>[1]REAL!N2</f>
        <v>ZÁHOREC Milan</v>
      </c>
      <c r="C35" s="17">
        <f>[1]REAL!N54</f>
        <v>19</v>
      </c>
      <c r="D35" s="18">
        <f>COUNT([1]REAL!N3:N52)</f>
        <v>1</v>
      </c>
      <c r="E35" s="23">
        <f>IF(C35=0,0,C35/D35)</f>
        <v>19</v>
      </c>
      <c r="F35" s="15" t="str">
        <f>[1]REAL!A1</f>
        <v>REAL TEM MOST</v>
      </c>
    </row>
    <row r="36" spans="1:6" x14ac:dyDescent="0.2">
      <c r="A36" s="10" t="s">
        <v>64</v>
      </c>
      <c r="B36" s="11" t="str">
        <f>[1]ADPA!Q2</f>
        <v>VĚRNÝ Václav</v>
      </c>
      <c r="C36" s="17">
        <f>[1]ADPA!Q54</f>
        <v>19</v>
      </c>
      <c r="D36" s="18">
        <f>COUNT([1]ADPA!Q3:Q52)</f>
        <v>5</v>
      </c>
      <c r="E36" s="23">
        <f>IF(C36=0,0,C36/D36)</f>
        <v>3.8</v>
      </c>
      <c r="F36" s="15" t="str">
        <f>[1]ADPA!A1</f>
        <v>ADPAMA MALOMĚŘICE</v>
      </c>
    </row>
    <row r="37" spans="1:6" x14ac:dyDescent="0.2">
      <c r="A37" s="10" t="s">
        <v>65</v>
      </c>
      <c r="B37" s="11" t="str">
        <f>[1]ADPA!P2</f>
        <v>VYSKOČILOVÁ Martina</v>
      </c>
      <c r="C37" s="17">
        <f>[1]ADPA!P54</f>
        <v>18</v>
      </c>
      <c r="D37" s="18">
        <f>COUNT([1]ADPA!P3:P52)</f>
        <v>7</v>
      </c>
      <c r="E37" s="23">
        <f>IF(C37=0,0,C37/D37)</f>
        <v>2.5714285714285716</v>
      </c>
      <c r="F37" s="15" t="str">
        <f>[1]ADPA!A1</f>
        <v>ADPAMA MALOMĚŘICE</v>
      </c>
    </row>
    <row r="38" spans="1:6" x14ac:dyDescent="0.2">
      <c r="A38" s="10" t="s">
        <v>66</v>
      </c>
      <c r="B38" s="11" t="str">
        <f>[1]NAVER!P2</f>
        <v>MICHELE Filip</v>
      </c>
      <c r="C38" s="17">
        <f>[1]NAVER!P54</f>
        <v>17</v>
      </c>
      <c r="D38" s="18">
        <f>COUNT([1]NAVER!P3:P52)</f>
        <v>3</v>
      </c>
      <c r="E38" s="23">
        <f>IF(C38=0,0,C38/D38)</f>
        <v>5.666666666666667</v>
      </c>
      <c r="F38" s="15" t="str">
        <f>[1]NAVER!A1</f>
        <v>NAVERTICA TEAM</v>
      </c>
    </row>
    <row r="39" spans="1:6" x14ac:dyDescent="0.2">
      <c r="A39" s="10" t="s">
        <v>69</v>
      </c>
      <c r="B39" s="11" t="str">
        <f>[1]CRAZY!U2</f>
        <v>WARDAS Petr</v>
      </c>
      <c r="C39" s="17">
        <f>[1]CRAZY!U54</f>
        <v>17</v>
      </c>
      <c r="D39" s="18">
        <f>COUNT([1]CRAZY!U3:U52)</f>
        <v>1</v>
      </c>
      <c r="E39" s="23">
        <f>IF(C39=0,0,C39/D39)</f>
        <v>17</v>
      </c>
      <c r="F39" s="15" t="str">
        <f>[1]CRAZY!A1</f>
        <v>CRAZY TEAM MOST</v>
      </c>
    </row>
    <row r="40" spans="1:6" x14ac:dyDescent="0.2">
      <c r="A40" s="10" t="s">
        <v>70</v>
      </c>
      <c r="B40" s="11" t="str">
        <f>[1]CRAZY!S2</f>
        <v>DVOŘÁČEK Matěj</v>
      </c>
      <c r="C40" s="17">
        <f>[1]CRAZY!S54</f>
        <v>16</v>
      </c>
      <c r="D40" s="18">
        <f>COUNT([1]CRAZY!S3:S52)</f>
        <v>4</v>
      </c>
      <c r="E40" s="23">
        <f>IF(C40=0,0,C40/D40)</f>
        <v>4</v>
      </c>
      <c r="F40" s="15" t="str">
        <f>[1]CRAZY!A1</f>
        <v>CRAZY TEAM MOST</v>
      </c>
    </row>
    <row r="41" spans="1:6" x14ac:dyDescent="0.2">
      <c r="A41" s="10" t="s">
        <v>71</v>
      </c>
      <c r="B41" s="11" t="str">
        <f>[1]PUŠKY!P2</f>
        <v>HIRSCH Samuel</v>
      </c>
      <c r="C41" s="17">
        <f>[1]PUŠKY!P54</f>
        <v>16</v>
      </c>
      <c r="D41" s="18">
        <f>COUNT([1]PUŠKY!P3:P52)</f>
        <v>3</v>
      </c>
      <c r="E41" s="23">
        <f>IF(C41=0,0,C41/D41)</f>
        <v>5.333333333333333</v>
      </c>
      <c r="F41" s="15" t="str">
        <f>[1]PUŠKY!A1</f>
        <v>MLADÉ PUŠKY MOST</v>
      </c>
    </row>
    <row r="42" spans="1:6" x14ac:dyDescent="0.2">
      <c r="A42" s="10" t="s">
        <v>72</v>
      </c>
      <c r="B42" s="11" t="str">
        <f>[1]GUROM!N2</f>
        <v>RYCIK Karol</v>
      </c>
      <c r="C42" s="17">
        <f>[1]GUROM!N54</f>
        <v>14</v>
      </c>
      <c r="D42" s="18">
        <f>COUNT([1]GUROM!N3:N52)</f>
        <v>1</v>
      </c>
      <c r="E42" s="23">
        <f>IF(C42=0,0,C42/D42)</f>
        <v>14</v>
      </c>
      <c r="F42" s="15" t="str">
        <f>[1]GUROM!A1</f>
        <v>POLSKA GUROM</v>
      </c>
    </row>
    <row r="43" spans="1:6" x14ac:dyDescent="0.2">
      <c r="A43" s="10" t="s">
        <v>73</v>
      </c>
      <c r="B43" s="11" t="str">
        <f>[1]ŠKOLKA!O2</f>
        <v>MUŽÍK Šimon</v>
      </c>
      <c r="C43" s="17">
        <f>[1]ŠKOLKA!O54</f>
        <v>14</v>
      </c>
      <c r="D43" s="18">
        <f>COUNT([1]ŠKOLKA!O3:O52)</f>
        <v>4</v>
      </c>
      <c r="E43" s="23">
        <f>IF(C43=0,0,C43/D43)</f>
        <v>3.5</v>
      </c>
      <c r="F43" s="15" t="str">
        <f>[1]ŠKOLKA!A1</f>
        <v>KOUZELNÁ ŠKOLKA</v>
      </c>
    </row>
    <row r="44" spans="1:6" x14ac:dyDescent="0.2">
      <c r="A44" s="10" t="s">
        <v>74</v>
      </c>
      <c r="B44" s="11" t="str">
        <f>[1]LEJDÝS!R2</f>
        <v>SALAMA Sofia</v>
      </c>
      <c r="C44" s="17">
        <f>[1]LEJDÝS!R54</f>
        <v>14</v>
      </c>
      <c r="D44" s="18">
        <f>COUNT([1]LEJDÝS!R3:R52)</f>
        <v>1</v>
      </c>
      <c r="E44" s="23">
        <f>IF(C44=0,0,C44/D44)</f>
        <v>14</v>
      </c>
      <c r="F44" s="15" t="str">
        <f>[1]LEJDÝS!A1</f>
        <v>LEJDÝS MOST</v>
      </c>
    </row>
    <row r="45" spans="1:6" x14ac:dyDescent="0.2">
      <c r="A45" s="10" t="s">
        <v>75</v>
      </c>
      <c r="B45" s="11" t="str">
        <f>[1]CRAZY!T2</f>
        <v>WARDAS Marek</v>
      </c>
      <c r="C45" s="17">
        <f>[1]CRAZY!T54</f>
        <v>13</v>
      </c>
      <c r="D45" s="18">
        <f>COUNT([1]CRAZY!T3:T52)</f>
        <v>4</v>
      </c>
      <c r="E45" s="23">
        <f>IF(C45=0,0,C45/D45)</f>
        <v>3.25</v>
      </c>
      <c r="F45" s="15" t="str">
        <f>[1]CRAZY!A1</f>
        <v>CRAZY TEAM MOST</v>
      </c>
    </row>
    <row r="46" spans="1:6" x14ac:dyDescent="0.2">
      <c r="A46" s="10" t="s">
        <v>76</v>
      </c>
      <c r="B46" s="11" t="str">
        <f>[1]ŠKOLKA!Q2</f>
        <v>SVETLANSKÝ Matěj</v>
      </c>
      <c r="C46" s="17">
        <f>[1]ŠKOLKA!Q54</f>
        <v>11</v>
      </c>
      <c r="D46" s="18">
        <f>COUNT([1]ŠKOLKA!Q3:Q52)</f>
        <v>2</v>
      </c>
      <c r="E46" s="23">
        <f>IF(C46=0,0,C46/D46)</f>
        <v>5.5</v>
      </c>
      <c r="F46" s="15" t="str">
        <f>[1]ŠKOLKA!A1</f>
        <v>KOUZELNÁ ŠKOLKA</v>
      </c>
    </row>
    <row r="47" spans="1:6" x14ac:dyDescent="0.2">
      <c r="A47" s="10" t="s">
        <v>78</v>
      </c>
      <c r="B47" s="11" t="str">
        <f>[1]POSEID!Q2</f>
        <v>HOLAKOVSKÝ Matyáš</v>
      </c>
      <c r="C47" s="17">
        <f>[1]POSEID!Q54</f>
        <v>11</v>
      </c>
      <c r="D47" s="18">
        <f>COUNT([1]POSEID!Q3:Q52)</f>
        <v>1</v>
      </c>
      <c r="E47" s="23">
        <f>IF(C47=0,0,C47/D47)</f>
        <v>11</v>
      </c>
      <c r="F47" s="15" t="str">
        <f>[1]POSEID!A1</f>
        <v>POSEIDONOVÉ</v>
      </c>
    </row>
    <row r="48" spans="1:6" x14ac:dyDescent="0.2">
      <c r="A48" s="10" t="s">
        <v>79</v>
      </c>
      <c r="B48" s="11" t="str">
        <f>[1]JAGR!N2</f>
        <v>FRYČ Martin</v>
      </c>
      <c r="C48" s="17">
        <f>[1]JAGR!N54</f>
        <v>10</v>
      </c>
      <c r="D48" s="18">
        <f>COUNT([1]JAGR!N3:N52)</f>
        <v>3</v>
      </c>
      <c r="E48" s="23">
        <f>IF(C48=0,0,C48/D48)</f>
        <v>3.3333333333333335</v>
      </c>
      <c r="F48" s="15" t="str">
        <f>[1]JAGR!A1</f>
        <v>JAGR BROTHERS</v>
      </c>
    </row>
    <row r="49" spans="1:6" x14ac:dyDescent="0.2">
      <c r="A49" s="10" t="s">
        <v>80</v>
      </c>
      <c r="B49" s="11" t="str">
        <f>[1]POSEID!P2</f>
        <v>KLUPÁK Jiří</v>
      </c>
      <c r="C49" s="17">
        <f>[1]POSEID!P54</f>
        <v>9</v>
      </c>
      <c r="D49" s="18">
        <f>COUNT([1]POSEID!P3:P52)</f>
        <v>1</v>
      </c>
      <c r="E49" s="23">
        <f>IF(C49=0,0,C49/D49)</f>
        <v>9</v>
      </c>
      <c r="F49" s="15" t="str">
        <f>[1]POSEID!A1</f>
        <v>POSEIDONOVÉ</v>
      </c>
    </row>
    <row r="50" spans="1:6" x14ac:dyDescent="0.2">
      <c r="A50" s="10" t="s">
        <v>81</v>
      </c>
      <c r="B50" s="11" t="str">
        <f>[1]HOKE!P2</f>
        <v>BARCAL Pavel</v>
      </c>
      <c r="C50" s="17">
        <f>[1]HOKE!P54</f>
        <v>9</v>
      </c>
      <c r="D50" s="18">
        <f>COUNT([1]HOKE!P3:P52)</f>
        <v>2</v>
      </c>
      <c r="E50" s="23">
        <f>IF(C50=0,0,C50/D50)</f>
        <v>4.5</v>
      </c>
      <c r="F50" s="15" t="str">
        <f>[1]HOKE!A1</f>
        <v>HOKEJKY</v>
      </c>
    </row>
    <row r="51" spans="1:6" x14ac:dyDescent="0.2">
      <c r="A51" s="10" t="s">
        <v>82</v>
      </c>
      <c r="B51" s="11" t="str">
        <f>[1]PUŠKY!R2</f>
        <v>LIPINER Filip</v>
      </c>
      <c r="C51" s="17">
        <f>[1]PUŠKY!R54</f>
        <v>8</v>
      </c>
      <c r="D51" s="18">
        <f>COUNT([1]PUŠKY!R3:R52)</f>
        <v>3</v>
      </c>
      <c r="E51" s="23">
        <f>IF(C51=0,0,C51/D51)</f>
        <v>2.6666666666666665</v>
      </c>
      <c r="F51" s="15" t="str">
        <f>[1]PUŠKY!A1</f>
        <v>MLADÉ PUŠKY MOST</v>
      </c>
    </row>
    <row r="52" spans="1:6" x14ac:dyDescent="0.2">
      <c r="A52" s="10" t="s">
        <v>83</v>
      </c>
      <c r="B52" s="11" t="str">
        <f>[1]SHL!S2</f>
        <v>KUČERA Martin</v>
      </c>
      <c r="C52" s="17">
        <f>[1]SHL!S54</f>
        <v>7</v>
      </c>
      <c r="D52" s="18">
        <f>COUNT([1]SHL!S3:S52)</f>
        <v>1</v>
      </c>
      <c r="E52" s="23">
        <f>IF(C52=0,0,C52/D52)</f>
        <v>7</v>
      </c>
      <c r="F52" s="15" t="str">
        <f>[1]SHL!A1</f>
        <v>SHL BRNO</v>
      </c>
    </row>
    <row r="53" spans="1:6" x14ac:dyDescent="0.2">
      <c r="A53" s="10" t="s">
        <v>84</v>
      </c>
      <c r="B53" s="11" t="str">
        <f>[1]ŠKOLKA!S2</f>
        <v>KULJAVCEV Viktor</v>
      </c>
      <c r="C53" s="17">
        <f>[1]ŠKOLKA!S54</f>
        <v>7</v>
      </c>
      <c r="D53" s="18">
        <f>COUNT([1]ŠKOLKA!S3:S52)</f>
        <v>1</v>
      </c>
      <c r="E53" s="23">
        <f>IF(C53=0,0,C53/D53)</f>
        <v>7</v>
      </c>
      <c r="F53" s="15" t="str">
        <f>[1]ŠKOLKA!A1</f>
        <v>KOUZELNÁ ŠKOLKA</v>
      </c>
    </row>
    <row r="54" spans="1:6" x14ac:dyDescent="0.2">
      <c r="A54" s="10" t="s">
        <v>85</v>
      </c>
      <c r="B54" s="11" t="str">
        <f>[1]LEJDÝS!Q2</f>
        <v>RICHTEROVÁ Lucie</v>
      </c>
      <c r="C54" s="17">
        <f>[1]LEJDÝS!Q54</f>
        <v>6</v>
      </c>
      <c r="D54" s="18">
        <f>COUNT([1]LEJDÝS!Q3:Q52)</f>
        <v>1</v>
      </c>
      <c r="E54" s="23">
        <f>IF(C54=0,0,C54/D54)</f>
        <v>6</v>
      </c>
      <c r="F54" s="15" t="str">
        <f>[1]LEJDÝS!A1</f>
        <v>LEJDÝS MOST</v>
      </c>
    </row>
    <row r="55" spans="1:6" x14ac:dyDescent="0.2">
      <c r="A55" s="10" t="s">
        <v>86</v>
      </c>
      <c r="B55" s="11" t="str">
        <f>[1]REAL!P2</f>
        <v>NEPRAŠ Pewtr</v>
      </c>
      <c r="C55" s="17">
        <f>[1]REAL!P54</f>
        <v>5</v>
      </c>
      <c r="D55" s="18">
        <f>COUNT([1]REAL!P3:P52)</f>
        <v>1</v>
      </c>
      <c r="E55" s="23">
        <f>IF(C55=0,0,C55/D55)</f>
        <v>5</v>
      </c>
      <c r="F55" s="15" t="str">
        <f>[1]REAL!A1</f>
        <v>REAL TEM MOST</v>
      </c>
    </row>
    <row r="56" spans="1:6" x14ac:dyDescent="0.2">
      <c r="A56" s="10" t="s">
        <v>87</v>
      </c>
      <c r="B56" s="11" t="str">
        <f>[1]SHL!R2</f>
        <v>LUDVÍK Vojtěch</v>
      </c>
      <c r="C56" s="17">
        <f>[1]SHL!R54</f>
        <v>5</v>
      </c>
      <c r="D56" s="18">
        <f>COUNT([1]SHL!R3:R52)</f>
        <v>1</v>
      </c>
      <c r="E56" s="23">
        <f>IF(C56=0,0,C56/D56)</f>
        <v>5</v>
      </c>
      <c r="F56" s="15" t="str">
        <f>[1]SHL!A1</f>
        <v>SHL BRNO</v>
      </c>
    </row>
    <row r="57" spans="1:6" x14ac:dyDescent="0.2">
      <c r="A57" s="10" t="s">
        <v>88</v>
      </c>
      <c r="B57" s="11" t="str">
        <f>[1]ADPA!R2</f>
        <v>NOVÁK Alexandr</v>
      </c>
      <c r="C57" s="17">
        <f>[1]ADPA!R54</f>
        <v>5</v>
      </c>
      <c r="D57" s="18">
        <f>COUNT([1]ADPA!R3:R52)</f>
        <v>1</v>
      </c>
      <c r="E57" s="23">
        <f>IF(C57=0,0,C57/D57)</f>
        <v>5</v>
      </c>
      <c r="F57" s="15" t="str">
        <f>[1]ADPA!A1</f>
        <v>ADPAMA MALOMĚŘICE</v>
      </c>
    </row>
    <row r="58" spans="1:6" x14ac:dyDescent="0.2">
      <c r="A58" s="10" t="s">
        <v>89</v>
      </c>
      <c r="B58" s="11" t="str">
        <f>[1]GUROM!O2</f>
        <v>PAWLOWSKI Krzysztof</v>
      </c>
      <c r="C58" s="17">
        <f>[1]GUROM!O54</f>
        <v>4</v>
      </c>
      <c r="D58" s="18">
        <f>COUNT([1]GUROM!O3:O52)</f>
        <v>1</v>
      </c>
      <c r="E58" s="23">
        <f>IF(C58=0,0,C58/D58)</f>
        <v>4</v>
      </c>
      <c r="F58" s="15" t="str">
        <f>[1]GUROM!A1</f>
        <v>POLSKA GUROM</v>
      </c>
    </row>
    <row r="59" spans="1:6" x14ac:dyDescent="0.2">
      <c r="A59" s="10" t="s">
        <v>90</v>
      </c>
      <c r="B59" s="11" t="str">
        <f>[1]REAL!O2</f>
        <v>HORÁK Hubert</v>
      </c>
      <c r="C59" s="17">
        <f>[1]REAL!O54</f>
        <v>4</v>
      </c>
      <c r="D59" s="18">
        <f>COUNT([1]REAL!O3:O52)</f>
        <v>1</v>
      </c>
      <c r="E59" s="23">
        <f>IF(C59=0,0,C59/D59)</f>
        <v>4</v>
      </c>
      <c r="F59" s="15" t="str">
        <f>[1]REAL!A1</f>
        <v>REAL TEM MOST</v>
      </c>
    </row>
    <row r="60" spans="1:6" x14ac:dyDescent="0.2">
      <c r="A60" s="10" t="s">
        <v>92</v>
      </c>
      <c r="B60" s="11" t="str">
        <f>[1]ONDRA!N2</f>
        <v>VYŠOVAN Daniel</v>
      </c>
      <c r="C60" s="17">
        <f>[1]ONDRA!N54</f>
        <v>2</v>
      </c>
      <c r="D60" s="18">
        <f>COUNT([1]ONDRA!N3:N52)</f>
        <v>1</v>
      </c>
      <c r="E60" s="23">
        <f>IF(C60=0,0,C60/D60)</f>
        <v>2</v>
      </c>
      <c r="F60" s="15" t="str">
        <f>[1]ONDRA!A1</f>
        <v>ONDRADADAMAX MOST</v>
      </c>
    </row>
    <row r="61" spans="1:6" x14ac:dyDescent="0.2">
      <c r="A61" s="10" t="s">
        <v>93</v>
      </c>
      <c r="B61" s="11" t="str">
        <f>[1]ONDRA!Q2</f>
        <v>MACH Maxmilián</v>
      </c>
      <c r="C61" s="17">
        <f>[1]ONDRA!Q54</f>
        <v>2</v>
      </c>
      <c r="D61" s="18">
        <f>COUNT([1]ONDRA!Q3:Q52)</f>
        <v>1</v>
      </c>
      <c r="E61" s="23">
        <f>IF(C61=0,0,C61/D61)</f>
        <v>2</v>
      </c>
      <c r="F61" s="15" t="str">
        <f>[1]ONDRA!A1</f>
        <v>ONDRADADAMAX MOST</v>
      </c>
    </row>
    <row r="62" spans="1:6" x14ac:dyDescent="0.2">
      <c r="A62" s="10" t="s">
        <v>94</v>
      </c>
      <c r="B62" s="11" t="str">
        <f>[1]ONDRA!P2</f>
        <v>PULGR Ondřej</v>
      </c>
      <c r="C62" s="17">
        <f>[1]ONDRA!P54</f>
        <v>2</v>
      </c>
      <c r="D62" s="18">
        <f>COUNT([1]ONDRA!P3:P52)</f>
        <v>1</v>
      </c>
      <c r="E62" s="23">
        <f>IF(C62=0,0,C62/D62)</f>
        <v>2</v>
      </c>
      <c r="F62" s="15" t="str">
        <f>[1]ONDRA!A1</f>
        <v>ONDRADADAMAX MOST</v>
      </c>
    </row>
    <row r="63" spans="1:6" x14ac:dyDescent="0.2">
      <c r="A63" s="10" t="s">
        <v>95</v>
      </c>
      <c r="B63" s="11" t="str">
        <f>[1]ONDRA!O2</f>
        <v>NÁSER David</v>
      </c>
      <c r="C63" s="17">
        <f>[1]ONDRA!O54</f>
        <v>1</v>
      </c>
      <c r="D63" s="18">
        <f>COUNT([1]ONDRA!O3:O52)</f>
        <v>1</v>
      </c>
      <c r="E63" s="23">
        <f>IF(C63=0,0,C63/D63)</f>
        <v>1</v>
      </c>
      <c r="F63" s="15" t="str">
        <f>[1]ONDRA!A1</f>
        <v>ONDRADADAMAX MOST</v>
      </c>
    </row>
    <row r="64" spans="1:6" x14ac:dyDescent="0.2">
      <c r="A64" s="10" t="s">
        <v>96</v>
      </c>
      <c r="B64" s="11" t="str">
        <f>[1]ADPA!S2</f>
        <v>VĚRNÝ Miroslav</v>
      </c>
      <c r="C64" s="17">
        <f>[1]ADPA!S54</f>
        <v>0</v>
      </c>
      <c r="D64" s="18">
        <f>COUNT([1]ADPA!S3:S52)</f>
        <v>1</v>
      </c>
      <c r="E64" s="23">
        <f>IF(C64=0,0,C64/D64)</f>
        <v>0</v>
      </c>
      <c r="F64" s="15" t="str">
        <f>[1]ADPA!A1</f>
        <v>ADPAMA MALOMĚŘICE</v>
      </c>
    </row>
    <row r="65" spans="1:6" x14ac:dyDescent="0.2">
      <c r="A65" s="10"/>
      <c r="B65" s="11"/>
      <c r="C65" s="17"/>
      <c r="D65" s="18"/>
      <c r="E65" s="23"/>
      <c r="F65" s="15"/>
    </row>
    <row r="66" spans="1:6" x14ac:dyDescent="0.2">
      <c r="A66" s="10"/>
      <c r="B66" s="11"/>
      <c r="C66" s="17"/>
      <c r="D66" s="18"/>
      <c r="E66" s="23"/>
      <c r="F66" s="15"/>
    </row>
    <row r="67" spans="1:6" x14ac:dyDescent="0.2">
      <c r="A67" s="10"/>
      <c r="B67" s="11"/>
      <c r="C67" s="17"/>
      <c r="D67" s="18"/>
      <c r="E67" s="23"/>
      <c r="F67" s="15"/>
    </row>
    <row r="68" spans="1:6" x14ac:dyDescent="0.2">
      <c r="A68" s="10"/>
      <c r="B68" s="11"/>
      <c r="C68" s="17"/>
      <c r="D68" s="18"/>
      <c r="E68" s="23"/>
      <c r="F68" s="15"/>
    </row>
    <row r="69" spans="1:6" x14ac:dyDescent="0.2">
      <c r="A69" s="10"/>
      <c r="B69" s="11"/>
      <c r="C69" s="17"/>
      <c r="D69" s="18"/>
      <c r="E69" s="23"/>
      <c r="F69" s="15"/>
    </row>
    <row r="70" spans="1:6" x14ac:dyDescent="0.2">
      <c r="A70" s="10"/>
      <c r="B70" s="11"/>
      <c r="C70" s="17"/>
      <c r="D70" s="18"/>
      <c r="E70" s="23"/>
      <c r="F70" s="15"/>
    </row>
    <row r="71" spans="1:6" x14ac:dyDescent="0.2">
      <c r="A71" s="10"/>
      <c r="B71" s="11"/>
      <c r="C71" s="17"/>
      <c r="D71" s="18"/>
      <c r="E71" s="23"/>
      <c r="F71" s="15"/>
    </row>
    <row r="72" spans="1:6" x14ac:dyDescent="0.2">
      <c r="A72" s="10"/>
      <c r="B72" s="11"/>
      <c r="C72" s="17"/>
      <c r="D72" s="18"/>
      <c r="E72" s="23"/>
      <c r="F72" s="15"/>
    </row>
    <row r="73" spans="1:6" x14ac:dyDescent="0.2">
      <c r="A73" s="10"/>
      <c r="B73" s="11"/>
      <c r="C73" s="17"/>
      <c r="D73" s="18"/>
      <c r="E73" s="23"/>
      <c r="F73" s="15"/>
    </row>
    <row r="74" spans="1:6" x14ac:dyDescent="0.2">
      <c r="A74" s="10"/>
      <c r="B74" s="11"/>
      <c r="C74" s="17"/>
      <c r="D74" s="18"/>
      <c r="E74" s="23"/>
      <c r="F74" s="15"/>
    </row>
    <row r="75" spans="1:6" x14ac:dyDescent="0.2">
      <c r="A75" s="10"/>
      <c r="B75" s="11"/>
      <c r="C75" s="17"/>
      <c r="D75" s="18"/>
      <c r="E75" s="23"/>
      <c r="F75" s="15"/>
    </row>
    <row r="76" spans="1:6" x14ac:dyDescent="0.2">
      <c r="A76" s="10"/>
      <c r="B76" s="11"/>
      <c r="C76" s="17"/>
      <c r="D76" s="18"/>
      <c r="E76" s="23"/>
      <c r="F76" s="15"/>
    </row>
    <row r="77" spans="1:6" x14ac:dyDescent="0.2">
      <c r="A77" s="10"/>
      <c r="B77" s="11"/>
      <c r="C77" s="17"/>
      <c r="D77" s="18"/>
      <c r="E77" s="23"/>
      <c r="F77" s="15"/>
    </row>
    <row r="78" spans="1:6" x14ac:dyDescent="0.2">
      <c r="A78" s="10"/>
      <c r="B78" s="11"/>
      <c r="C78" s="17"/>
      <c r="D78" s="18"/>
      <c r="E78" s="23"/>
      <c r="F78" s="15"/>
    </row>
    <row r="79" spans="1:6" x14ac:dyDescent="0.2">
      <c r="A79" s="10"/>
      <c r="B79" s="11"/>
      <c r="C79" s="17"/>
      <c r="D79" s="18"/>
      <c r="E79" s="23"/>
      <c r="F79" s="15"/>
    </row>
  </sheetData>
  <sortState ref="B6:F27">
    <sortCondition descending="1" ref="C6:C27"/>
    <sortCondition ref="D6:D27"/>
  </sortState>
  <mergeCells count="2">
    <mergeCell ref="A1:F1"/>
    <mergeCell ref="A2:F2"/>
  </mergeCells>
  <phoneticPr fontId="1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</vt:lpstr>
      <vt:lpstr>Záp</vt:lpstr>
      <vt:lpstr>Hráči</vt:lpstr>
    </vt:vector>
  </TitlesOfParts>
  <Company>DTI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Dalibor Kyzlink</cp:lastModifiedBy>
  <cp:lastPrinted>2025-07-29T20:27:18Z</cp:lastPrinted>
  <dcterms:created xsi:type="dcterms:W3CDTF">2006-10-10T12:11:32Z</dcterms:created>
  <dcterms:modified xsi:type="dcterms:W3CDTF">2025-07-29T20:27:34Z</dcterms:modified>
</cp:coreProperties>
</file>